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NTARIO SAGITARIO\"/>
    </mc:Choice>
  </mc:AlternateContent>
  <bookViews>
    <workbookView xWindow="-120" yWindow="-120" windowWidth="29040" windowHeight="15840" firstSheet="42" activeTab="45"/>
  </bookViews>
  <sheets>
    <sheet name="GERENTE" sheetId="27" r:id="rId1"/>
    <sheet name="FINANZAS" sheetId="31" r:id="rId2"/>
    <sheet name="ROSA" sheetId="30" r:id="rId3"/>
    <sheet name="MARIANA" sheetId="29" r:id="rId4"/>
    <sheet name="MINA" sheetId="28" r:id="rId5"/>
    <sheet name="VOLANTE" sheetId="49" r:id="rId6"/>
    <sheet name="SISTEMA VENTAS" sheetId="26" r:id="rId7"/>
    <sheet name="LUCIA" sheetId="25" r:id="rId8"/>
    <sheet name="LIDYA" sheetId="23" r:id="rId9"/>
    <sheet name="NOEMI" sheetId="22" r:id="rId10"/>
    <sheet name="SSOMA" sheetId="1" r:id="rId11"/>
    <sheet name="ASIST. RRHH" sheetId="2" r:id="rId12"/>
    <sheet name="JEFE-RRHH" sheetId="6" r:id="rId13"/>
    <sheet name="SERV-SOCIAL" sheetId="7" r:id="rId14"/>
    <sheet name="TOPICO" sheetId="8" r:id="rId15"/>
    <sheet name="TOPICO2" sheetId="51" r:id="rId16"/>
    <sheet name="CONTROLADOR1" sheetId="46" r:id="rId17"/>
    <sheet name="WEB" sheetId="47" r:id="rId18"/>
    <sheet name="PROXY" sheetId="57" r:id="rId19"/>
    <sheet name="CONTABILIDAD" sheetId="9" r:id="rId20"/>
    <sheet name="PLANTA" sheetId="10" r:id="rId21"/>
    <sheet name="ELECTRICO" sheetId="11" r:id="rId22"/>
    <sheet name="GERENTE-MANT" sheetId="18" r:id="rId23"/>
    <sheet name="JEFE-PROD" sheetId="44" r:id="rId24"/>
    <sheet name="AURORA" sheetId="19" r:id="rId25"/>
    <sheet name="AUX-ALMACEN" sheetId="20" r:id="rId26"/>
    <sheet name="AUX-ALMACEN2" sheetId="21" r:id="rId27"/>
    <sheet name="PLC1" sheetId="52" r:id="rId28"/>
    <sheet name="PLC2" sheetId="54" r:id="rId29"/>
    <sheet name="FELIX" sheetId="12" r:id="rId30"/>
    <sheet name="WALTER" sheetId="42" r:id="rId31"/>
    <sheet name="CARMEN" sheetId="14" r:id="rId32"/>
    <sheet name="JUAN" sheetId="16" r:id="rId33"/>
    <sheet name="PLAME" sheetId="53" r:id="rId34"/>
    <sheet name="CONTROLADOR2" sheetId="58" r:id="rId35"/>
    <sheet name="SERVIDOR-AS400" sheetId="50" r:id="rId36"/>
    <sheet name="DIRECTORIO" sheetId="60" r:id="rId37"/>
    <sheet name="SERVIDOR-SIGO" sheetId="33" r:id="rId38"/>
    <sheet name="STEPHANIE" sheetId="34" r:id="rId39"/>
    <sheet name="ASISTENTE" sheetId="35" r:id="rId40"/>
    <sheet name="YESENIA" sheetId="36" r:id="rId41"/>
    <sheet name="RICHARD" sheetId="13" r:id="rId42"/>
    <sheet name="DANIEL" sheetId="15" r:id="rId43"/>
    <sheet name="ZAIDA" sheetId="55" r:id="rId44"/>
    <sheet name="MELVA" sheetId="17" r:id="rId45"/>
    <sheet name="CONSOLIDADO" sheetId="37" r:id="rId46"/>
    <sheet name="SOPORTE-TEC" sheetId="61" r:id="rId47"/>
  </sheets>
  <calcPr calcId="162913"/>
</workbook>
</file>

<file path=xl/calcChain.xml><?xml version="1.0" encoding="utf-8"?>
<calcChain xmlns="http://schemas.openxmlformats.org/spreadsheetml/2006/main">
  <c r="D52" i="37" l="1"/>
  <c r="L44" i="37"/>
  <c r="K32" i="37"/>
  <c r="L47" i="37"/>
  <c r="K47" i="37"/>
  <c r="L46" i="37"/>
  <c r="K46" i="37"/>
  <c r="L45" i="37"/>
  <c r="K45" i="37"/>
  <c r="K44" i="37"/>
  <c r="L43" i="37"/>
  <c r="K43" i="37"/>
  <c r="L42" i="37"/>
  <c r="K42" i="37"/>
  <c r="L41" i="37"/>
  <c r="K41" i="37"/>
  <c r="L40" i="37"/>
  <c r="K40" i="37"/>
  <c r="L39" i="37"/>
  <c r="K39" i="37"/>
  <c r="L38" i="37"/>
  <c r="K38" i="37"/>
  <c r="L37" i="37"/>
  <c r="K37" i="37"/>
  <c r="K36" i="37"/>
  <c r="K35" i="37"/>
  <c r="K34" i="37"/>
  <c r="L33" i="37"/>
  <c r="K33" i="37"/>
  <c r="L31" i="37"/>
  <c r="L32" i="37"/>
  <c r="K31" i="37"/>
  <c r="L30" i="37"/>
  <c r="K30" i="37"/>
  <c r="L29" i="37"/>
  <c r="K29" i="37"/>
  <c r="L28" i="37"/>
  <c r="K28" i="37"/>
  <c r="L27" i="37"/>
  <c r="K27" i="37"/>
  <c r="L36" i="37"/>
  <c r="L35" i="37"/>
  <c r="L34" i="37"/>
  <c r="L26" i="37"/>
  <c r="K26" i="37"/>
  <c r="L25" i="37"/>
  <c r="K25" i="37"/>
  <c r="L24" i="37"/>
  <c r="K24" i="37"/>
  <c r="L23" i="37"/>
  <c r="K23" i="37"/>
  <c r="L22" i="37"/>
  <c r="K22" i="37"/>
  <c r="L21" i="37"/>
  <c r="K21" i="37"/>
  <c r="L20" i="37"/>
  <c r="K20" i="37"/>
  <c r="L19" i="37"/>
  <c r="K19" i="37"/>
  <c r="L18" i="37"/>
  <c r="K18" i="37"/>
  <c r="L17" i="37"/>
  <c r="K17" i="37"/>
  <c r="L16" i="37"/>
  <c r="K16" i="37"/>
  <c r="L15" i="37"/>
  <c r="K15" i="37"/>
  <c r="L14" i="37"/>
  <c r="K14" i="37"/>
  <c r="L13" i="37"/>
  <c r="K13" i="37"/>
  <c r="L12" i="37"/>
  <c r="K12" i="37"/>
  <c r="L11" i="37"/>
  <c r="K11" i="37"/>
  <c r="L10" i="37"/>
  <c r="K10" i="37"/>
  <c r="L9" i="37"/>
  <c r="K9" i="37"/>
  <c r="L8" i="37"/>
  <c r="K8" i="37"/>
  <c r="L7" i="37"/>
  <c r="K7" i="37"/>
  <c r="L6" i="37"/>
  <c r="K6" i="37"/>
  <c r="L5" i="37"/>
  <c r="K5" i="37"/>
  <c r="L4" i="37"/>
  <c r="K4" i="37"/>
  <c r="L3" i="37"/>
  <c r="K3" i="37"/>
  <c r="J3" i="37"/>
  <c r="H55" i="37" l="1"/>
  <c r="H56" i="37"/>
  <c r="H54" i="37"/>
  <c r="H53" i="37"/>
  <c r="H52" i="37"/>
  <c r="M53" i="37"/>
  <c r="D54" i="37"/>
  <c r="D53" i="37"/>
  <c r="C47" i="37"/>
  <c r="F47" i="37"/>
  <c r="D47" i="37"/>
  <c r="J47" i="37"/>
  <c r="I47" i="37"/>
  <c r="H47" i="37"/>
  <c r="G47" i="37"/>
  <c r="E47" i="37"/>
  <c r="H57" i="37" l="1"/>
  <c r="M54" i="37"/>
  <c r="J45" i="37"/>
  <c r="I45" i="37"/>
  <c r="H45" i="37"/>
  <c r="G45" i="37"/>
  <c r="F45" i="37"/>
  <c r="E45" i="37"/>
  <c r="D45" i="37"/>
  <c r="C45" i="37"/>
  <c r="J44" i="37"/>
  <c r="I44" i="37"/>
  <c r="H44" i="37"/>
  <c r="G44" i="37"/>
  <c r="F44" i="37"/>
  <c r="E44" i="37"/>
  <c r="D44" i="37"/>
  <c r="C44" i="37"/>
  <c r="J34" i="37"/>
  <c r="I34" i="37"/>
  <c r="H34" i="37"/>
  <c r="G34" i="37"/>
  <c r="F34" i="37"/>
  <c r="E34" i="37"/>
  <c r="D34" i="37"/>
  <c r="C34" i="37"/>
  <c r="J36" i="37"/>
  <c r="I36" i="37"/>
  <c r="H36" i="37"/>
  <c r="G36" i="37"/>
  <c r="F36" i="37"/>
  <c r="E36" i="37"/>
  <c r="D36" i="37"/>
  <c r="C36" i="37"/>
  <c r="J35" i="37"/>
  <c r="I35" i="37"/>
  <c r="H35" i="37"/>
  <c r="G35" i="37"/>
  <c r="F35" i="37"/>
  <c r="E35" i="37"/>
  <c r="D35" i="37"/>
  <c r="C35" i="37"/>
  <c r="J33" i="37"/>
  <c r="I33" i="37"/>
  <c r="H33" i="37"/>
  <c r="G33" i="37"/>
  <c r="F33" i="37"/>
  <c r="E33" i="37"/>
  <c r="D33" i="37"/>
  <c r="C33" i="37"/>
  <c r="J31" i="37"/>
  <c r="I31" i="37"/>
  <c r="H31" i="37"/>
  <c r="G31" i="37"/>
  <c r="F31" i="37"/>
  <c r="E31" i="37"/>
  <c r="D31" i="37"/>
  <c r="C31" i="37"/>
  <c r="J17" i="37"/>
  <c r="I17" i="37"/>
  <c r="H17" i="37"/>
  <c r="G17" i="37"/>
  <c r="F17" i="37"/>
  <c r="E17" i="37"/>
  <c r="D17" i="37"/>
  <c r="C17" i="37"/>
  <c r="B49" i="61" l="1"/>
  <c r="E40" i="37" l="1"/>
  <c r="E39" i="37"/>
  <c r="E32" i="37"/>
  <c r="E30" i="37"/>
  <c r="E29" i="37"/>
  <c r="E28" i="37"/>
  <c r="J46" i="37"/>
  <c r="I46" i="37"/>
  <c r="H46" i="37"/>
  <c r="G46" i="37"/>
  <c r="F46" i="37"/>
  <c r="E46" i="37"/>
  <c r="D46" i="37"/>
  <c r="C46" i="37"/>
  <c r="J41" i="37"/>
  <c r="I41" i="37"/>
  <c r="H41" i="37"/>
  <c r="G41" i="37"/>
  <c r="F41" i="37"/>
  <c r="E41" i="37"/>
  <c r="D41" i="37"/>
  <c r="C41" i="37"/>
  <c r="J40" i="37"/>
  <c r="I40" i="37"/>
  <c r="H40" i="37"/>
  <c r="G40" i="37"/>
  <c r="F40" i="37"/>
  <c r="D40" i="37"/>
  <c r="C40" i="37"/>
  <c r="J39" i="37"/>
  <c r="I39" i="37"/>
  <c r="H39" i="37"/>
  <c r="G39" i="37"/>
  <c r="F39" i="37"/>
  <c r="D39" i="37"/>
  <c r="C39" i="37"/>
  <c r="E10" i="37"/>
  <c r="D10" i="37"/>
  <c r="J43" i="37" l="1"/>
  <c r="I43" i="37"/>
  <c r="H43" i="37"/>
  <c r="D43" i="37"/>
  <c r="G43" i="37"/>
  <c r="F43" i="37"/>
  <c r="E43" i="37"/>
  <c r="C43" i="37"/>
  <c r="F26" i="37" l="1"/>
  <c r="J27" i="37"/>
  <c r="J26" i="37"/>
  <c r="I27" i="37"/>
  <c r="I26" i="37"/>
  <c r="H27" i="37"/>
  <c r="H26" i="37"/>
  <c r="G27" i="37"/>
  <c r="G26" i="37"/>
  <c r="F27" i="37"/>
  <c r="E27" i="37"/>
  <c r="E26" i="37"/>
  <c r="D27" i="37"/>
  <c r="D26" i="37"/>
  <c r="C27" i="37"/>
  <c r="C26" i="37"/>
  <c r="C9" i="37" l="1"/>
  <c r="J19" i="37" l="1"/>
  <c r="I19" i="37"/>
  <c r="H19" i="37"/>
  <c r="G19" i="37"/>
  <c r="F19" i="37"/>
  <c r="E19" i="37"/>
  <c r="D19" i="37"/>
  <c r="C19" i="37"/>
  <c r="J32" i="37" l="1"/>
  <c r="I32" i="37"/>
  <c r="H32" i="37"/>
  <c r="G32" i="37"/>
  <c r="F32" i="37"/>
  <c r="D32" i="37"/>
  <c r="C32" i="37"/>
  <c r="E4" i="37"/>
  <c r="J8" i="37"/>
  <c r="I8" i="37"/>
  <c r="H8" i="37"/>
  <c r="G8" i="37"/>
  <c r="F8" i="37"/>
  <c r="E8" i="37"/>
  <c r="D8" i="37"/>
  <c r="C8" i="37"/>
  <c r="G7" i="37"/>
  <c r="C7" i="37"/>
  <c r="F22" i="37" l="1"/>
  <c r="E22" i="37"/>
  <c r="D22" i="37"/>
  <c r="D5" i="37"/>
  <c r="E42" i="37"/>
  <c r="E38" i="37"/>
  <c r="E37" i="37"/>
  <c r="E21" i="37"/>
  <c r="E20" i="37"/>
  <c r="E18" i="37"/>
  <c r="E16" i="37"/>
  <c r="E15" i="37"/>
  <c r="E14" i="37"/>
  <c r="E13" i="37"/>
  <c r="E12" i="37"/>
  <c r="E11" i="37"/>
  <c r="E9" i="37"/>
  <c r="E7" i="37"/>
  <c r="E6" i="37"/>
  <c r="E5" i="37"/>
  <c r="E3" i="37"/>
  <c r="J28" i="37"/>
  <c r="I28" i="37"/>
  <c r="H28" i="37"/>
  <c r="G28" i="37"/>
  <c r="F28" i="37"/>
  <c r="D28" i="37"/>
  <c r="C28" i="37"/>
  <c r="D55" i="37" l="1"/>
  <c r="J42" i="37"/>
  <c r="J38" i="37"/>
  <c r="J37" i="37"/>
  <c r="J30" i="37"/>
  <c r="J29" i="37"/>
  <c r="J25" i="37"/>
  <c r="J24" i="37"/>
  <c r="J23" i="37"/>
  <c r="J22" i="37"/>
  <c r="J21" i="37"/>
  <c r="J20" i="37"/>
  <c r="J18" i="37"/>
  <c r="J16" i="37"/>
  <c r="J15" i="37"/>
  <c r="J14" i="37"/>
  <c r="J13" i="37"/>
  <c r="J12" i="37"/>
  <c r="J11" i="37"/>
  <c r="J10" i="37"/>
  <c r="J9" i="37"/>
  <c r="J7" i="37"/>
  <c r="J6" i="37"/>
  <c r="I42" i="37"/>
  <c r="I38" i="37"/>
  <c r="I37" i="37"/>
  <c r="I30" i="37"/>
  <c r="I29" i="37"/>
  <c r="I25" i="37"/>
  <c r="I24" i="37"/>
  <c r="I23" i="37"/>
  <c r="I22" i="37"/>
  <c r="I21" i="37"/>
  <c r="I20" i="37"/>
  <c r="I18" i="37"/>
  <c r="I16" i="37"/>
  <c r="I15" i="37"/>
  <c r="I14" i="37"/>
  <c r="I13" i="37"/>
  <c r="I12" i="37"/>
  <c r="I11" i="37"/>
  <c r="I10" i="37"/>
  <c r="I9" i="37"/>
  <c r="I7" i="37"/>
  <c r="I6" i="37"/>
  <c r="H42" i="37"/>
  <c r="H38" i="37"/>
  <c r="H37" i="37"/>
  <c r="H30" i="37"/>
  <c r="H29" i="37"/>
  <c r="H25" i="37"/>
  <c r="H24" i="37"/>
  <c r="H23" i="37"/>
  <c r="H22" i="37"/>
  <c r="H21" i="37"/>
  <c r="H20" i="37"/>
  <c r="H18" i="37"/>
  <c r="H16" i="37"/>
  <c r="H15" i="37"/>
  <c r="H14" i="37"/>
  <c r="H13" i="37"/>
  <c r="H12" i="37"/>
  <c r="H11" i="37"/>
  <c r="H10" i="37"/>
  <c r="H9" i="37"/>
  <c r="H7" i="37"/>
  <c r="H6" i="37"/>
  <c r="G42" i="37"/>
  <c r="G38" i="37"/>
  <c r="G37" i="37"/>
  <c r="G30" i="37"/>
  <c r="G29" i="37"/>
  <c r="G25" i="37"/>
  <c r="G24" i="37"/>
  <c r="G23" i="37"/>
  <c r="G22" i="37"/>
  <c r="G21" i="37"/>
  <c r="G20" i="37"/>
  <c r="G18" i="37"/>
  <c r="G16" i="37"/>
  <c r="G15" i="37"/>
  <c r="G14" i="37"/>
  <c r="G13" i="37"/>
  <c r="G12" i="37"/>
  <c r="G11" i="37"/>
  <c r="G10" i="37"/>
  <c r="G9" i="37"/>
  <c r="G6" i="37"/>
  <c r="F6" i="37"/>
  <c r="F42" i="37"/>
  <c r="F38" i="37"/>
  <c r="F37" i="37"/>
  <c r="F30" i="37"/>
  <c r="F29" i="37"/>
  <c r="F25" i="37"/>
  <c r="F24" i="37"/>
  <c r="F23" i="37"/>
  <c r="F21" i="37"/>
  <c r="F20" i="37"/>
  <c r="F18" i="37"/>
  <c r="F16" i="37"/>
  <c r="F15" i="37"/>
  <c r="F14" i="37"/>
  <c r="F13" i="37"/>
  <c r="F12" i="37"/>
  <c r="F11" i="37"/>
  <c r="F10" i="37"/>
  <c r="F9" i="37"/>
  <c r="F7" i="37"/>
  <c r="F5" i="37"/>
  <c r="E25" i="37"/>
  <c r="E24" i="37"/>
  <c r="E23" i="37"/>
  <c r="D42" i="37"/>
  <c r="D38" i="37"/>
  <c r="D37" i="37"/>
  <c r="D30" i="37"/>
  <c r="D29" i="37"/>
  <c r="D25" i="37"/>
  <c r="D24" i="37"/>
  <c r="D23" i="37"/>
  <c r="D21" i="37"/>
  <c r="D20" i="37"/>
  <c r="D18" i="37"/>
  <c r="D16" i="37"/>
  <c r="D15" i="37"/>
  <c r="D14" i="37"/>
  <c r="D13" i="37"/>
  <c r="D12" i="37"/>
  <c r="D11" i="37"/>
  <c r="D9" i="37"/>
  <c r="D7" i="37"/>
  <c r="D6" i="37"/>
  <c r="D4" i="37"/>
  <c r="J5" i="37"/>
  <c r="I5" i="37"/>
  <c r="H5" i="37"/>
  <c r="G5" i="37"/>
  <c r="J4" i="37"/>
  <c r="I4" i="37"/>
  <c r="H4" i="37"/>
  <c r="G4" i="37"/>
  <c r="C42" i="37" l="1"/>
  <c r="C38" i="37"/>
  <c r="C37" i="37"/>
  <c r="C30" i="37"/>
  <c r="C29" i="37"/>
  <c r="C25" i="37"/>
  <c r="C24" i="37"/>
  <c r="C23" i="37"/>
  <c r="C22" i="37"/>
  <c r="C21" i="37"/>
  <c r="C20" i="37"/>
  <c r="C18" i="37"/>
  <c r="C16" i="37"/>
  <c r="C15" i="37"/>
  <c r="C14" i="37"/>
  <c r="C13" i="37"/>
  <c r="C12" i="37"/>
  <c r="C11" i="37"/>
  <c r="C10" i="37"/>
  <c r="C6" i="37"/>
  <c r="C5" i="37"/>
  <c r="C4" i="37"/>
  <c r="C3" i="37"/>
  <c r="H3" i="37"/>
  <c r="G3" i="37"/>
  <c r="I3" i="37"/>
  <c r="F4" i="37"/>
  <c r="F3" i="37"/>
  <c r="D3" i="37" l="1"/>
</calcChain>
</file>

<file path=xl/sharedStrings.xml><?xml version="1.0" encoding="utf-8"?>
<sst xmlns="http://schemas.openxmlformats.org/spreadsheetml/2006/main" count="5596" uniqueCount="649">
  <si>
    <t>INFORMACIÓN DE LA RED</t>
  </si>
  <si>
    <t>Dominio:</t>
  </si>
  <si>
    <t>ESPECIFICACIONES TÉCNICAS</t>
  </si>
  <si>
    <t>Modelo:</t>
  </si>
  <si>
    <t>Presentación:</t>
  </si>
  <si>
    <t>Disco Duro</t>
  </si>
  <si>
    <t>Marca</t>
  </si>
  <si>
    <t>Tipo</t>
  </si>
  <si>
    <t>PERIFÉRICOS</t>
  </si>
  <si>
    <t>Descripción</t>
  </si>
  <si>
    <t>Serie</t>
  </si>
  <si>
    <t>Teclado</t>
  </si>
  <si>
    <t>Monitor</t>
  </si>
  <si>
    <t>Mouse</t>
  </si>
  <si>
    <t>Micrófono:</t>
  </si>
  <si>
    <t>Parlantes:</t>
  </si>
  <si>
    <t>SOFTWARE</t>
  </si>
  <si>
    <t>Versión</t>
  </si>
  <si>
    <t>Serial</t>
  </si>
  <si>
    <t>Nombre Equipo:</t>
  </si>
  <si>
    <t>Dispositivo</t>
  </si>
  <si>
    <t>No</t>
  </si>
  <si>
    <t>Tamaño</t>
  </si>
  <si>
    <t>Sistema de Archivos</t>
  </si>
  <si>
    <t xml:space="preserve">             Tamaño</t>
  </si>
  <si>
    <t>Webcam:</t>
  </si>
  <si>
    <t>Otro:</t>
  </si>
  <si>
    <t>Sistema Operativo 1</t>
  </si>
  <si>
    <t>Compresor</t>
  </si>
  <si>
    <t>Lector PDF</t>
  </si>
  <si>
    <t>Antivirus</t>
  </si>
  <si>
    <t>Navegador Web</t>
  </si>
  <si>
    <t xml:space="preserve">      Libre      Propietario</t>
  </si>
  <si>
    <t>Grupo de Trabajo:</t>
  </si>
  <si>
    <t>FICHA TECNICA EQUIPO DE CÓMPUTO</t>
  </si>
  <si>
    <t>Cuentas de Usuario</t>
  </si>
  <si>
    <t>Administrador          Limitada</t>
  </si>
  <si>
    <t>Contraseña</t>
  </si>
  <si>
    <t>Caracteres de Contraseña</t>
  </si>
  <si>
    <t>Tipo de Cuenta</t>
  </si>
  <si>
    <t>POLITICAS DE ADMINISTRACION  - CUENTAS DE USUARIO</t>
  </si>
  <si>
    <t>PARTICIONAMIENTO UNIDAD DE DISCO DURO 1</t>
  </si>
  <si>
    <t>PARTICIONAMIENTO UNIDAD DE DISCO DURO 2</t>
  </si>
  <si>
    <t>Fecha de Realización</t>
  </si>
  <si>
    <t>Ítem</t>
  </si>
  <si>
    <t>Clasificación</t>
  </si>
  <si>
    <t>Area</t>
  </si>
  <si>
    <t>Usuario</t>
  </si>
  <si>
    <t>Cargo</t>
  </si>
  <si>
    <t>X</t>
  </si>
  <si>
    <t>C</t>
  </si>
  <si>
    <t>D</t>
  </si>
  <si>
    <t xml:space="preserve">Equipo: </t>
  </si>
  <si>
    <t>Si</t>
  </si>
  <si>
    <t>Tarj. Wireless</t>
  </si>
  <si>
    <t>IP</t>
  </si>
  <si>
    <t>JULIES MIGUEL ANGEL FRIAS BENAVIDES</t>
  </si>
  <si>
    <t>SUPERVISOR SSOMA</t>
  </si>
  <si>
    <t>SSOMA</t>
  </si>
  <si>
    <t>ESET INTERNET SECURITY</t>
  </si>
  <si>
    <t>CHROME</t>
  </si>
  <si>
    <t>SAGITARIO</t>
  </si>
  <si>
    <t>NO EXISTE</t>
  </si>
  <si>
    <t>NTFS</t>
  </si>
  <si>
    <t>ETHERNET</t>
  </si>
  <si>
    <t>CONEX. USB COLOR NEGRO</t>
  </si>
  <si>
    <t>MICROSOFT</t>
  </si>
  <si>
    <t>MULTIMEDIA</t>
  </si>
  <si>
    <t>LG</t>
  </si>
  <si>
    <t>PLANO</t>
  </si>
  <si>
    <t xml:space="preserve">         Conexión LAN:          </t>
  </si>
  <si>
    <t>BASICO OPTICAL</t>
  </si>
  <si>
    <t>LED COLOR NEGRO -FLATRON E1951</t>
  </si>
  <si>
    <t xml:space="preserve">Procesador: </t>
  </si>
  <si>
    <t>4 Gb.</t>
  </si>
  <si>
    <t>Memo. Ram</t>
  </si>
  <si>
    <t>500 GB.</t>
  </si>
  <si>
    <t>3.20 GHz</t>
  </si>
  <si>
    <t>TORRE</t>
  </si>
  <si>
    <t>X821908-017</t>
  </si>
  <si>
    <t>202RKPV1X288</t>
  </si>
  <si>
    <t>64 BITS</t>
  </si>
  <si>
    <t>WINRAR</t>
  </si>
  <si>
    <t>Office</t>
  </si>
  <si>
    <t>PDF24</t>
  </si>
  <si>
    <t>Utilitarios</t>
  </si>
  <si>
    <t>TEAMVIEWER</t>
  </si>
  <si>
    <t>CLEAN</t>
  </si>
  <si>
    <t>AUTOCAD 2018</t>
  </si>
  <si>
    <t>Diseño</t>
  </si>
  <si>
    <t xml:space="preserve">     X</t>
  </si>
  <si>
    <t>8 Gb.</t>
  </si>
  <si>
    <t>3.40 GHz</t>
  </si>
  <si>
    <t>LOGITECH</t>
  </si>
  <si>
    <t>TECLADO EXPANDIDO</t>
  </si>
  <si>
    <t>1911SC50K4K8</t>
  </si>
  <si>
    <t>201LTLM14304</t>
  </si>
  <si>
    <t>BRIGGITE TASAYCO AQUINO</t>
  </si>
  <si>
    <t>ASISTENTE DE RRHH</t>
  </si>
  <si>
    <t>RRHH</t>
  </si>
  <si>
    <t>SISTEMAS</t>
  </si>
  <si>
    <t>SOPORTE TECNICO</t>
  </si>
  <si>
    <t>WALTER QUISPE RODRIGUEZ</t>
  </si>
  <si>
    <t>3.60 GHz</t>
  </si>
  <si>
    <t>1 TB</t>
  </si>
  <si>
    <t>ANY DESK</t>
  </si>
  <si>
    <t>NETSUPPORT</t>
  </si>
  <si>
    <t>IPSCAN</t>
  </si>
  <si>
    <t>Escritorio Remoto</t>
  </si>
  <si>
    <t>Software de Gestion</t>
  </si>
  <si>
    <t>3.0</t>
  </si>
  <si>
    <t>TECLADO MULTIMEDIA</t>
  </si>
  <si>
    <t>SAMSUNG</t>
  </si>
  <si>
    <t>ESTÁNDAR</t>
  </si>
  <si>
    <t>Microfono:</t>
  </si>
  <si>
    <t>PARLANTES</t>
  </si>
  <si>
    <t>COLOR CREMA</t>
  </si>
  <si>
    <t>3.90 GHz</t>
  </si>
  <si>
    <t xml:space="preserve">                          X</t>
  </si>
  <si>
    <t>FIREFOX</t>
  </si>
  <si>
    <t>JEFE DE RECURSOS HUMANOS</t>
  </si>
  <si>
    <t>LENOVO</t>
  </si>
  <si>
    <t>V5881871</t>
  </si>
  <si>
    <t>THINKVISION COLOR NEGRO</t>
  </si>
  <si>
    <t>5G211F4960B</t>
  </si>
  <si>
    <t>CORE I3 7100</t>
  </si>
  <si>
    <t>CORE I3 4160</t>
  </si>
  <si>
    <t>32 BITS</t>
  </si>
  <si>
    <t>500 Gb.</t>
  </si>
  <si>
    <t>SERVICIO SOCIAL</t>
  </si>
  <si>
    <t>OMAR NORABUENA ONCEBAYOS</t>
  </si>
  <si>
    <t>ENCARGADO DEL SERV SOCIAL</t>
  </si>
  <si>
    <t>ENERGY START COLOR NEGRO</t>
  </si>
  <si>
    <t>501NDHB395993</t>
  </si>
  <si>
    <t>GENIUS</t>
  </si>
  <si>
    <t>X4H88461507894</t>
  </si>
  <si>
    <t>GIGABIT</t>
  </si>
  <si>
    <t>USB INALANBRICA</t>
  </si>
  <si>
    <t>2.93 GHz</t>
  </si>
  <si>
    <t>CORE 2DUO E7500</t>
  </si>
  <si>
    <t>2 Gb.</t>
  </si>
  <si>
    <t>ENERGY START</t>
  </si>
  <si>
    <t>MU-0026</t>
  </si>
  <si>
    <t>1723SC51A748</t>
  </si>
  <si>
    <t>405NDKD8U317</t>
  </si>
  <si>
    <t>TOPICO</t>
  </si>
  <si>
    <t>ENFERMERA</t>
  </si>
  <si>
    <t>CORE i5 7400</t>
  </si>
  <si>
    <t>3.00 GHz</t>
  </si>
  <si>
    <t xml:space="preserve">Sistema </t>
  </si>
  <si>
    <t>AS400</t>
  </si>
  <si>
    <t xml:space="preserve">                   X</t>
  </si>
  <si>
    <t>COMPAQ</t>
  </si>
  <si>
    <t>PUAV1023000144</t>
  </si>
  <si>
    <t>SYNC MASTER 2233</t>
  </si>
  <si>
    <t>PSB1019009784</t>
  </si>
  <si>
    <t>CONTABILIDAD</t>
  </si>
  <si>
    <t>PEDRO ESPINOZA SOTO</t>
  </si>
  <si>
    <t>CM22H9NS702298M</t>
  </si>
  <si>
    <t>SYNC MASTER SA300</t>
  </si>
  <si>
    <t>XE1507909327</t>
  </si>
  <si>
    <t>X821908014</t>
  </si>
  <si>
    <t>PLANTA</t>
  </si>
  <si>
    <t>ZT3JHVNBA00010M</t>
  </si>
  <si>
    <t>CORE I7-8700</t>
  </si>
  <si>
    <t>E</t>
  </si>
  <si>
    <t xml:space="preserve">                         X</t>
  </si>
  <si>
    <t>CCLEANER</t>
  </si>
  <si>
    <t>MICROSOFT EDGE</t>
  </si>
  <si>
    <t>FACTORY IO</t>
  </si>
  <si>
    <t>user</t>
  </si>
  <si>
    <t>1 Tb.</t>
  </si>
  <si>
    <t>CORE I5-1040F</t>
  </si>
  <si>
    <t>2.90 GHz</t>
  </si>
  <si>
    <t>810-002182</t>
  </si>
  <si>
    <t>101NT005X164</t>
  </si>
  <si>
    <t>ANYDESK</t>
  </si>
  <si>
    <t>LOGIX PRO</t>
  </si>
  <si>
    <t>LG ELECTRONICS NEGRO</t>
  </si>
  <si>
    <t>ENCARGADO ELECTRICO DE PLANTA</t>
  </si>
  <si>
    <t>VICTOR ALVAREZ FLORES</t>
  </si>
  <si>
    <t>CADE_SIMU</t>
  </si>
  <si>
    <t>CORE I5 6400</t>
  </si>
  <si>
    <t>2.70 GHz</t>
  </si>
  <si>
    <t>DELL</t>
  </si>
  <si>
    <t>BASIC OPTICAL</t>
  </si>
  <si>
    <t>U474D</t>
  </si>
  <si>
    <t>NEGRO -SYNCMASTER-B1930</t>
  </si>
  <si>
    <t>DIAMOND</t>
  </si>
  <si>
    <t>YC5GH9LZ501948L</t>
  </si>
  <si>
    <t>20H2</t>
  </si>
  <si>
    <t>14.2.19.0</t>
  </si>
  <si>
    <t>IMGBURN</t>
  </si>
  <si>
    <t>Sistema</t>
  </si>
  <si>
    <t xml:space="preserve">                  X</t>
  </si>
  <si>
    <t>ACROBAT READER</t>
  </si>
  <si>
    <t>21.001.20155</t>
  </si>
  <si>
    <t>Firma del Usuario</t>
  </si>
  <si>
    <t>NEGRO -SYNCMASTER-732N</t>
  </si>
  <si>
    <t>TECLADO EXPANDIBLE</t>
  </si>
  <si>
    <t>1824SC50UKT8</t>
  </si>
  <si>
    <t>CORE I5 7400</t>
  </si>
  <si>
    <t>RICHARD</t>
  </si>
  <si>
    <t>PE17H9NPA15866K</t>
  </si>
  <si>
    <t>RICHARD BALCAZAR MONTAÑEZ</t>
  </si>
  <si>
    <t>CARMEN</t>
  </si>
  <si>
    <t>COLOR NEGRO</t>
  </si>
  <si>
    <t>1703SC501V18</t>
  </si>
  <si>
    <t>CASAHUACHIPA</t>
  </si>
  <si>
    <t>805NTJJ15404</t>
  </si>
  <si>
    <t>TEAM VIWER</t>
  </si>
  <si>
    <t>DANIEL SANTIAGO GALLEGOS MEJILLA</t>
  </si>
  <si>
    <t>DANIEL</t>
  </si>
  <si>
    <t>FLATRON E1951 COLOR NEGRO</t>
  </si>
  <si>
    <t>X821908-014</t>
  </si>
  <si>
    <t>202RKAT1X232</t>
  </si>
  <si>
    <t>SISTEMA LOTUS</t>
  </si>
  <si>
    <t>CORE I7 4790</t>
  </si>
  <si>
    <t>JUAN FERNANDEZ</t>
  </si>
  <si>
    <t>JEFE DE SISTEMAS</t>
  </si>
  <si>
    <t>MICROSOFT TEAMS</t>
  </si>
  <si>
    <t>TEAM VEWER</t>
  </si>
  <si>
    <t>15.14.5</t>
  </si>
  <si>
    <t>ZOOM</t>
  </si>
  <si>
    <t>5.5.4</t>
  </si>
  <si>
    <t>TECLADO EXTENDIDO</t>
  </si>
  <si>
    <t>LED 20M45 COLOR NEGRO</t>
  </si>
  <si>
    <t>MS-582</t>
  </si>
  <si>
    <t>COLOR CREMA-NEGRO</t>
  </si>
  <si>
    <t>410NDAYEW464</t>
  </si>
  <si>
    <t>-----------------------------</t>
  </si>
  <si>
    <t>06.01.0001</t>
  </si>
  <si>
    <t>CORE I3 6100</t>
  </si>
  <si>
    <t>3.70 GHz</t>
  </si>
  <si>
    <t>melva</t>
  </si>
  <si>
    <t>CLEANER</t>
  </si>
  <si>
    <t>LOTUS NOTES SMART SUITE</t>
  </si>
  <si>
    <t>9.7.0</t>
  </si>
  <si>
    <t>VLC MEDIA PLAYER</t>
  </si>
  <si>
    <t>2.0.3</t>
  </si>
  <si>
    <t>RECOVERY MY FILES</t>
  </si>
  <si>
    <t>4.6.8.1012</t>
  </si>
  <si>
    <t>MELVA</t>
  </si>
  <si>
    <t>LED S20D300 COLOR NEGRO</t>
  </si>
  <si>
    <t>D1B7C0ACVIDL8K</t>
  </si>
  <si>
    <t>ZZCW4ZJB00295F</t>
  </si>
  <si>
    <t>SYNCMASTERB2230 COLOR NEGRO</t>
  </si>
  <si>
    <t>1930SC3037X8</t>
  </si>
  <si>
    <t xml:space="preserve"> 2048SC33NVK8</t>
  </si>
  <si>
    <t>YC6JH9LZC00136P</t>
  </si>
  <si>
    <t>CORE I7-6700</t>
  </si>
  <si>
    <t>1 Tb</t>
  </si>
  <si>
    <t>WILFREDO CCOICA</t>
  </si>
  <si>
    <t>GERENTE DE MANTENIMIENTO</t>
  </si>
  <si>
    <t>ad 6.3.1</t>
  </si>
  <si>
    <t>21.005.20058</t>
  </si>
  <si>
    <t>22.0.49.0</t>
  </si>
  <si>
    <t>GLOBALMAPPER 17</t>
  </si>
  <si>
    <t>17.15.1000</t>
  </si>
  <si>
    <t>ADOBE PDF CREATOR</t>
  </si>
  <si>
    <t>10.0.12</t>
  </si>
  <si>
    <t>PC401</t>
  </si>
  <si>
    <t>aurora</t>
  </si>
  <si>
    <t>CORE I3-7100</t>
  </si>
  <si>
    <t>1930SC303798</t>
  </si>
  <si>
    <t>708NTYTHG098</t>
  </si>
  <si>
    <t>91.0.4472.164</t>
  </si>
  <si>
    <t>ALMACEN</t>
  </si>
  <si>
    <t>ALMACENERA</t>
  </si>
  <si>
    <t>AURORA ALVAREZ CCOLLANA</t>
  </si>
  <si>
    <t>CORE I3-6100</t>
  </si>
  <si>
    <t>pc400</t>
  </si>
  <si>
    <t>PC400</t>
  </si>
  <si>
    <t>LED S19D300 COLOR NEGRO</t>
  </si>
  <si>
    <t>1932HS059MB8</t>
  </si>
  <si>
    <t>1938MR212DC8</t>
  </si>
  <si>
    <t>ZZ8EH4LG902911N</t>
  </si>
  <si>
    <t>10.1.0</t>
  </si>
  <si>
    <t>15.0.4420.1017</t>
  </si>
  <si>
    <t>AUXILIAR DE ALMACEN</t>
  </si>
  <si>
    <t>OSMERT ROJAS VIDARTE</t>
  </si>
  <si>
    <t>PC107</t>
  </si>
  <si>
    <t>CORE I3-8100</t>
  </si>
  <si>
    <t>almacen</t>
  </si>
  <si>
    <t>1842SC516NG8</t>
  </si>
  <si>
    <t>812NTJJBU748</t>
  </si>
  <si>
    <t>15.8.3</t>
  </si>
  <si>
    <t>MOZILLA</t>
  </si>
  <si>
    <t>67.0.1</t>
  </si>
  <si>
    <t>1Tb.</t>
  </si>
  <si>
    <t>SYNCMASTER B1930 COLOR NEGRO</t>
  </si>
  <si>
    <t>MULTIMEDIA EXTENDIDO</t>
  </si>
  <si>
    <t>1941MR229388</t>
  </si>
  <si>
    <t>YCERH9LZ502182K</t>
  </si>
  <si>
    <t>NOEMI GUERRERO ANCHANTE</t>
  </si>
  <si>
    <t xml:space="preserve">    Libre     Propietario</t>
  </si>
  <si>
    <t>Acceso Remoto</t>
  </si>
  <si>
    <t>6.2.3</t>
  </si>
  <si>
    <t>VENTAS</t>
  </si>
  <si>
    <t>VENDEDORA</t>
  </si>
  <si>
    <t>X1A95821302677</t>
  </si>
  <si>
    <t>ZZ8EH4LH202564V</t>
  </si>
  <si>
    <t>160 Gb.</t>
  </si>
  <si>
    <t>LUCIA BENDUZU REZA</t>
  </si>
  <si>
    <t>WINDOWS 8.1 PRO</t>
  </si>
  <si>
    <t>CORE I5 6500</t>
  </si>
  <si>
    <t>2048SC33NXZ8</t>
  </si>
  <si>
    <t>605NTLECS872</t>
  </si>
  <si>
    <t>admin</t>
  </si>
  <si>
    <t>1 Gb.</t>
  </si>
  <si>
    <t>320 Gb.</t>
  </si>
  <si>
    <t>FLATRON E1960 COLOR NEGRO</t>
  </si>
  <si>
    <t>103LTDZ22018</t>
  </si>
  <si>
    <t xml:space="preserve"> ADOBE READER</t>
  </si>
  <si>
    <t>10.1.11</t>
  </si>
  <si>
    <t>INTERNET EXPLORER</t>
  </si>
  <si>
    <t>GERENCIA</t>
  </si>
  <si>
    <t>GERENTE GENERAL</t>
  </si>
  <si>
    <t>MULTIMEDIA MULTIMEDIA</t>
  </si>
  <si>
    <t>MICRONICS</t>
  </si>
  <si>
    <t>K0511000396</t>
  </si>
  <si>
    <t>LED 19EN43 COLOR NEGRO</t>
  </si>
  <si>
    <t>X819485-003</t>
  </si>
  <si>
    <t>310NDQAJN836</t>
  </si>
  <si>
    <t>WINDOWS 10 PRO</t>
  </si>
  <si>
    <t>ALAM PAUL BERMUDEZ MINCHAN</t>
  </si>
  <si>
    <t xml:space="preserve"> ADOBE ACROBAT READER</t>
  </si>
  <si>
    <t>ZZCWH4ZJB00226K</t>
  </si>
  <si>
    <t>CORE I3-3220</t>
  </si>
  <si>
    <t>3.30 GHz</t>
  </si>
  <si>
    <t>1911SC50K4G8</t>
  </si>
  <si>
    <t>ZZCWH4ZJB02109Z</t>
  </si>
  <si>
    <t>ESET NOD 32</t>
  </si>
  <si>
    <t>ASISTENTE</t>
  </si>
  <si>
    <t>LOGISTICA</t>
  </si>
  <si>
    <t>MARIANA MONTES ARONES</t>
  </si>
  <si>
    <t>Escritorio remoto</t>
  </si>
  <si>
    <t>MINA ROMERO</t>
  </si>
  <si>
    <t>VIEWSONIC</t>
  </si>
  <si>
    <t>LED COLOR NEGRO</t>
  </si>
  <si>
    <t>UEM173820095</t>
  </si>
  <si>
    <t>ROSA CAMACHO</t>
  </si>
  <si>
    <t>CORE I5-10400F</t>
  </si>
  <si>
    <t>2048SC33JMB8</t>
  </si>
  <si>
    <t>AURORA CARRANZA DELGADO</t>
  </si>
  <si>
    <t>PC130</t>
  </si>
  <si>
    <t>011NTOD20652</t>
  </si>
  <si>
    <t xml:space="preserve">ad  6.3.1 </t>
  </si>
  <si>
    <t>ADOBE ACROBAT READER</t>
  </si>
  <si>
    <t>asistente</t>
  </si>
  <si>
    <t>SERVIDOR</t>
  </si>
  <si>
    <t>stephanie</t>
  </si>
  <si>
    <t>STEPHANIE</t>
  </si>
  <si>
    <t xml:space="preserve">yesenia </t>
  </si>
  <si>
    <t>YESENIA</t>
  </si>
  <si>
    <t>Firma del Técnico Responsable</t>
  </si>
  <si>
    <t>ITEM</t>
  </si>
  <si>
    <t>USUARIO</t>
  </si>
  <si>
    <t>NOMBRE DEL EQUIPO</t>
  </si>
  <si>
    <t>PROCESADOR</t>
  </si>
  <si>
    <t>CONDICION</t>
  </si>
  <si>
    <t>MODELO</t>
  </si>
  <si>
    <t>ESTADO</t>
  </si>
  <si>
    <t>CANTIDAD</t>
  </si>
  <si>
    <t>BUENO</t>
  </si>
  <si>
    <t>TOTAL</t>
  </si>
  <si>
    <t>AREA</t>
  </si>
  <si>
    <t>ADMINISTRACION</t>
  </si>
  <si>
    <t>MANTENIMIENTO</t>
  </si>
  <si>
    <t>FELIX VERGARA</t>
  </si>
  <si>
    <t>ADMINISTRADOR</t>
  </si>
  <si>
    <t>felix</t>
  </si>
  <si>
    <t>REPOTENCIAR</t>
  </si>
  <si>
    <t>RENOVAR</t>
  </si>
  <si>
    <t>OFICINA MARIATEGUI</t>
  </si>
  <si>
    <t>SAGITARIO.COM</t>
  </si>
  <si>
    <t>------------</t>
  </si>
  <si>
    <t>PC-GERENTE</t>
  </si>
  <si>
    <t>PC-LOGISTICA</t>
  </si>
  <si>
    <t>192.168.1.10</t>
  </si>
  <si>
    <t>192.168.1.100</t>
  </si>
  <si>
    <t>PC-SSOMA</t>
  </si>
  <si>
    <t>192.168.1.24</t>
  </si>
  <si>
    <t>PC-ASIST-RRHH</t>
  </si>
  <si>
    <t>192.168.1.23</t>
  </si>
  <si>
    <t>PC-JEFE-RRHH</t>
  </si>
  <si>
    <t>192.168.1.21</t>
  </si>
  <si>
    <t>PC-SERV-SOCIAL</t>
  </si>
  <si>
    <t>192.168.1.22</t>
  </si>
  <si>
    <t>PC-TOPICO</t>
  </si>
  <si>
    <t>192.168.1.26</t>
  </si>
  <si>
    <t>PC-ANALISTA</t>
  </si>
  <si>
    <t>192.168.1.25</t>
  </si>
  <si>
    <t>PC-JEFE-MANT</t>
  </si>
  <si>
    <t>192.168.1.30</t>
  </si>
  <si>
    <t>PC-JEFE-ELECT</t>
  </si>
  <si>
    <t>192.168.1.33</t>
  </si>
  <si>
    <t>192.168.1.31</t>
  </si>
  <si>
    <t>PC-ASIST-PROD</t>
  </si>
  <si>
    <t>192.168.1.9</t>
  </si>
  <si>
    <t>192.168.1.17</t>
  </si>
  <si>
    <t>PC-LIDYA</t>
  </si>
  <si>
    <t>192.168.1.16</t>
  </si>
  <si>
    <t>btasayco</t>
  </si>
  <si>
    <t>jfrias</t>
  </si>
  <si>
    <t>usilva</t>
  </si>
  <si>
    <t>onorabuena</t>
  </si>
  <si>
    <t>pespinoza</t>
  </si>
  <si>
    <t>crios</t>
  </si>
  <si>
    <t>valvarez</t>
  </si>
  <si>
    <t>wccoica</t>
  </si>
  <si>
    <t>abermudez</t>
  </si>
  <si>
    <t>mmontes</t>
  </si>
  <si>
    <t>mromero</t>
  </si>
  <si>
    <t>lbendezu</t>
  </si>
  <si>
    <t>lgutierrez</t>
  </si>
  <si>
    <t>nguerrero</t>
  </si>
  <si>
    <t>rcamacho</t>
  </si>
  <si>
    <t>JOSE SANCHEZ PALOMINO</t>
  </si>
  <si>
    <t>JEFE DE PRODUCCION</t>
  </si>
  <si>
    <t>jsanchez</t>
  </si>
  <si>
    <t>LAPTOP</t>
  </si>
  <si>
    <t>INALAMBRICA</t>
  </si>
  <si>
    <t>192.168.2.113</t>
  </si>
  <si>
    <t>COLOR CREMA-PLOMO</t>
  </si>
  <si>
    <t>SUB CONTADORA</t>
  </si>
  <si>
    <t>AUX. CONTABLE</t>
  </si>
  <si>
    <t>SISTEMA</t>
  </si>
  <si>
    <t>AUXILIAR</t>
  </si>
  <si>
    <t>WINDOWS DEFENDER</t>
  </si>
  <si>
    <t>CORE I3 10100</t>
  </si>
  <si>
    <t>CARITO RIOS DUEÑAS</t>
  </si>
  <si>
    <t xml:space="preserve"> ACROBAT READER</t>
  </si>
  <si>
    <t>16 Gb.</t>
  </si>
  <si>
    <t>CORE I7</t>
  </si>
  <si>
    <t>172.16.1.1</t>
  </si>
  <si>
    <t>SRV-DC</t>
  </si>
  <si>
    <t>administrador</t>
  </si>
  <si>
    <t>WINDOWS SERVER 2019 ESTÁNDAR</t>
  </si>
  <si>
    <t>1 TB.</t>
  </si>
  <si>
    <t>500 G.</t>
  </si>
  <si>
    <t>SRV-WEB</t>
  </si>
  <si>
    <t>172.16.1.5</t>
  </si>
  <si>
    <t>APACHE</t>
  </si>
  <si>
    <t>MYSQL</t>
  </si>
  <si>
    <t>LINUX CENTOS 7</t>
  </si>
  <si>
    <t>7.0</t>
  </si>
  <si>
    <t>SRV-PROXY</t>
  </si>
  <si>
    <t xml:space="preserve">                   X  </t>
  </si>
  <si>
    <t xml:space="preserve">                 X</t>
  </si>
  <si>
    <t xml:space="preserve">                  X </t>
  </si>
  <si>
    <t xml:space="preserve">                          X               </t>
  </si>
  <si>
    <t>ULADISLAO SILVA</t>
  </si>
  <si>
    <t xml:space="preserve">                                 </t>
  </si>
  <si>
    <t>6.3.3</t>
  </si>
  <si>
    <t>INTEL CORE I3</t>
  </si>
  <si>
    <t>192.168.1.19</t>
  </si>
  <si>
    <t>PC-VOLANTE</t>
  </si>
  <si>
    <t>LED 19M35 COLOR NEGRO</t>
  </si>
  <si>
    <t>405NDXQ9M114</t>
  </si>
  <si>
    <t>CORE 2DUO-E7500</t>
  </si>
  <si>
    <t>WINDOWS 10 ENTERPRISE</t>
  </si>
  <si>
    <t>WINDOWS 10 HOME</t>
  </si>
  <si>
    <t>21H2</t>
  </si>
  <si>
    <t>192.168.1.12</t>
  </si>
  <si>
    <t>----------------</t>
  </si>
  <si>
    <t>FINANZAS</t>
  </si>
  <si>
    <t>192.168.1.15</t>
  </si>
  <si>
    <t>PC-NOEMI</t>
  </si>
  <si>
    <t>192.168.1.14</t>
  </si>
  <si>
    <t>LED 20M47A COLOR NEGRO</t>
  </si>
  <si>
    <t>192.168.1.13</t>
  </si>
  <si>
    <t>LIDYA QUISPE GUTIERREZ</t>
  </si>
  <si>
    <t>192.168.3.3</t>
  </si>
  <si>
    <t>192.168.3.15</t>
  </si>
  <si>
    <t>192.168.3.4</t>
  </si>
  <si>
    <t>192.168.3.5</t>
  </si>
  <si>
    <t>192.168.1.27</t>
  </si>
  <si>
    <t>LAPTOP-RRHH</t>
  </si>
  <si>
    <t>192.168.1.34</t>
  </si>
  <si>
    <t>192.168.2.237</t>
  </si>
  <si>
    <t>FELIX</t>
  </si>
  <si>
    <t>1.5 Tb.</t>
  </si>
  <si>
    <t>PC-TOPICO2</t>
  </si>
  <si>
    <t>MEDICO</t>
  </si>
  <si>
    <t>80 Gb.</t>
  </si>
  <si>
    <t>902NTEPA0388</t>
  </si>
  <si>
    <t>20MK400H</t>
  </si>
  <si>
    <t>CORE I3-8145U</t>
  </si>
  <si>
    <t>2.10 GHz</t>
  </si>
  <si>
    <t>PRODUCCION</t>
  </si>
  <si>
    <t xml:space="preserve">                         X </t>
  </si>
  <si>
    <t>PC-ROSA</t>
  </si>
  <si>
    <t>192.168.1.107</t>
  </si>
  <si>
    <t>192.168.1.140</t>
  </si>
  <si>
    <t>192.168.1.141</t>
  </si>
  <si>
    <t>SERVER</t>
  </si>
  <si>
    <t>CORE I7 8700</t>
  </si>
  <si>
    <t>820-003293</t>
  </si>
  <si>
    <t>LED L524F35OFHLXPE</t>
  </si>
  <si>
    <t>SCADA</t>
  </si>
  <si>
    <t>S7-PCT</t>
  </si>
  <si>
    <t>SIMATIC WIN CC</t>
  </si>
  <si>
    <t>VLCMEDIA PLAYER</t>
  </si>
  <si>
    <t>192.16.2.100-192.168.32.1</t>
  </si>
  <si>
    <t>192.168.2.250</t>
  </si>
  <si>
    <t>SRV-DC2</t>
  </si>
  <si>
    <t>DOMINIO/GRUPO DE TRAB</t>
  </si>
  <si>
    <t>HDD</t>
  </si>
  <si>
    <t>RAM</t>
  </si>
  <si>
    <t>CORE2 DUO E8400</t>
  </si>
  <si>
    <t>32-64 BITS</t>
  </si>
  <si>
    <t>root</t>
  </si>
  <si>
    <t>home</t>
  </si>
  <si>
    <t>boot</t>
  </si>
  <si>
    <t>/</t>
  </si>
  <si>
    <t>250 Gb.</t>
  </si>
  <si>
    <t>55 Gb.</t>
  </si>
  <si>
    <t>SDA1</t>
  </si>
  <si>
    <t>USER-PC</t>
  </si>
  <si>
    <t>192.168.56.1</t>
  </si>
  <si>
    <t>Programas</t>
  </si>
  <si>
    <t>LOGIXPRO-500 PLC</t>
  </si>
  <si>
    <t>zaida</t>
  </si>
  <si>
    <t>302080002161</t>
  </si>
  <si>
    <t>LED S22F355FHL</t>
  </si>
  <si>
    <t>ZZQYH4TJC00659F</t>
  </si>
  <si>
    <t>X817159-002</t>
  </si>
  <si>
    <t>0065807915495</t>
  </si>
  <si>
    <t>3D OPTICAL</t>
  </si>
  <si>
    <t>S24F350FHL</t>
  </si>
  <si>
    <t>ZZPWH4ZM501549A</t>
  </si>
  <si>
    <t>24 Gb.</t>
  </si>
  <si>
    <t>JUAN FERNANDEZ RODRIGUEZ</t>
  </si>
  <si>
    <t>/BOOT</t>
  </si>
  <si>
    <t>SWAP</t>
  </si>
  <si>
    <t>/VAR</t>
  </si>
  <si>
    <t>/CACHE</t>
  </si>
  <si>
    <t>/USER</t>
  </si>
  <si>
    <t>/RAIZ</t>
  </si>
  <si>
    <t>CORE2 DUO E7500</t>
  </si>
  <si>
    <t>192.168.1.2-192.168.1.3</t>
  </si>
  <si>
    <t xml:space="preserve"> </t>
  </si>
  <si>
    <t>PC-EGRESOS</t>
  </si>
  <si>
    <t>V1YDM28</t>
  </si>
  <si>
    <t>0066906461823</t>
  </si>
  <si>
    <t>AUXILIAR CONTABLE</t>
  </si>
  <si>
    <t>PC-COMPRAS-MA</t>
  </si>
  <si>
    <t>0066905852469</t>
  </si>
  <si>
    <t>501NDSK3MM030</t>
  </si>
  <si>
    <t>LED 19M37A COLOR NEGRO</t>
  </si>
  <si>
    <t>501NDXQ39730</t>
  </si>
  <si>
    <t>LED 19M38A COLOR NEGRO</t>
  </si>
  <si>
    <t>804NTEPBB972</t>
  </si>
  <si>
    <t>JEFE DE CONTABILIDAD</t>
  </si>
  <si>
    <t>ZAIDA</t>
  </si>
  <si>
    <t>OFMARIATEGUI</t>
  </si>
  <si>
    <t>PC-JEFE-CONT</t>
  </si>
  <si>
    <t>192.168.3.6</t>
  </si>
  <si>
    <t>PLAME</t>
  </si>
  <si>
    <t>PDT</t>
  </si>
  <si>
    <t>PDT PLAME</t>
  </si>
  <si>
    <t>PDT PLANILLA ELECTRONICA</t>
  </si>
  <si>
    <t>Aplicación</t>
  </si>
  <si>
    <t>LZ811A90HJG</t>
  </si>
  <si>
    <t>K5080712001074</t>
  </si>
  <si>
    <t>CONEXIÓN USB COLOR NEGRO</t>
  </si>
  <si>
    <t>TEY132523190</t>
  </si>
  <si>
    <t>LCD -VA2037a-LED</t>
  </si>
  <si>
    <t>PC-LUCIA</t>
  </si>
  <si>
    <t>PC-JEFE-PRODUC</t>
  </si>
  <si>
    <t>DIRECTORIO</t>
  </si>
  <si>
    <t>PANORAMA</t>
  </si>
  <si>
    <t>wquispe</t>
  </si>
  <si>
    <t>PC-WALTER</t>
  </si>
  <si>
    <t>192.168.1.151</t>
  </si>
  <si>
    <t>192.168.1.150</t>
  </si>
  <si>
    <t>cnieto</t>
  </si>
  <si>
    <t>jfernandez</t>
  </si>
  <si>
    <t>192.168.1.152</t>
  </si>
  <si>
    <t>splame</t>
  </si>
  <si>
    <t>192.168.1.153</t>
  </si>
  <si>
    <t>SAGITARI</t>
  </si>
  <si>
    <t>192.168.1.41</t>
  </si>
  <si>
    <t>192.168.3.9</t>
  </si>
  <si>
    <t>rbalcazar</t>
  </si>
  <si>
    <t>dgallegos</t>
  </si>
  <si>
    <t>director</t>
  </si>
  <si>
    <t>CORE I5 10400</t>
  </si>
  <si>
    <t>PC-DIRECTORIO</t>
  </si>
  <si>
    <t>192.168.1.11</t>
  </si>
  <si>
    <t>MONICA</t>
  </si>
  <si>
    <t>LINO</t>
  </si>
  <si>
    <t>NEGRO -24 PULG.</t>
  </si>
  <si>
    <t>AREA/oficin</t>
  </si>
  <si>
    <t>lunes</t>
  </si>
  <si>
    <t>martes</t>
  </si>
  <si>
    <t>miercoles</t>
  </si>
  <si>
    <t>jueves</t>
  </si>
  <si>
    <t>viernes</t>
  </si>
  <si>
    <t>sabado</t>
  </si>
  <si>
    <t>CANT/EQUIPO</t>
  </si>
  <si>
    <t>SRV-VENTAS</t>
  </si>
  <si>
    <t>CENTRO DE DATOS</t>
  </si>
  <si>
    <t>PC-ENCARG-ALM</t>
  </si>
  <si>
    <t>PC-ASIST-ALM</t>
  </si>
  <si>
    <t>PC-DESP-ALM</t>
  </si>
  <si>
    <t>Mariela</t>
  </si>
  <si>
    <t>PC-MARIELA</t>
  </si>
  <si>
    <t>9-12 A.M</t>
  </si>
  <si>
    <t>13-17 P.M</t>
  </si>
  <si>
    <t>9-12 A .M</t>
  </si>
  <si>
    <t>9-16 P.M</t>
  </si>
  <si>
    <t>8-8:30 A.M</t>
  </si>
  <si>
    <t>9-10 A.M</t>
  </si>
  <si>
    <t>10-12 A.M</t>
  </si>
  <si>
    <t>8:30-9 A.M</t>
  </si>
  <si>
    <t>10-11 A.M</t>
  </si>
  <si>
    <t>8-10 A .M</t>
  </si>
  <si>
    <t>10-12 A .M</t>
  </si>
  <si>
    <t xml:space="preserve">CRONOGRAMA DE MANTENIMIENTO DE EQUIPOS INFORMATICOS </t>
  </si>
  <si>
    <t>LAPTOPS</t>
  </si>
  <si>
    <t>X2B96199201685</t>
  </si>
  <si>
    <t>ventas</t>
  </si>
  <si>
    <t>2.50 Gb.</t>
  </si>
  <si>
    <t>2.0 GHz</t>
  </si>
  <si>
    <t>P. DUAL E2180</t>
  </si>
  <si>
    <t>USB COLOR NEGRO KB-115</t>
  </si>
  <si>
    <t>X2B96199201688</t>
  </si>
  <si>
    <t>WINDOWS 7 PRO</t>
  </si>
  <si>
    <t>DNS FLUSH</t>
  </si>
  <si>
    <t xml:space="preserve">     X                      </t>
  </si>
  <si>
    <t xml:space="preserve">     X                   </t>
  </si>
  <si>
    <t>S.O</t>
  </si>
  <si>
    <t>OFFICE</t>
  </si>
  <si>
    <t xml:space="preserve">OFFICE PRO 2013 </t>
  </si>
  <si>
    <t>OFFICE PRO 2013</t>
  </si>
  <si>
    <t>OFFICE PRO 2016</t>
  </si>
  <si>
    <t>LICENCIAS</t>
  </si>
  <si>
    <t>WIN 10 PRO</t>
  </si>
  <si>
    <t>WIN 8.1 PRO</t>
  </si>
  <si>
    <t>OFFICE 2013</t>
  </si>
  <si>
    <t>OFFICE 2016</t>
  </si>
  <si>
    <t xml:space="preserve"> OFFICE PRO 2013 </t>
  </si>
  <si>
    <t xml:space="preserve"> OFFICE PRO 2013</t>
  </si>
  <si>
    <t>WIN 10 HOME</t>
  </si>
  <si>
    <t>WIN 10 ENTERPRISE</t>
  </si>
  <si>
    <t>WIN 7 PRO</t>
  </si>
  <si>
    <t>EQUIPOS INFORMATICOS de la CIA INDUSTRIAL SAGITARIO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</si>
</sst>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18"/>
      <color theme="1"/>
      <name val="Algerian"/>
      <family val="5"/>
    </font>
    <font>
      <sz val="12"/>
      <color theme="1"/>
      <name val="Algerian"/>
      <family val="5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  <font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1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/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6" fillId="0" borderId="1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6" xfId="0" applyFont="1" applyBorder="1" applyAlignment="1"/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6" fillId="0" borderId="3" xfId="0" applyFont="1" applyBorder="1" applyAlignment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/>
    <xf numFmtId="0" fontId="5" fillId="0" borderId="10" xfId="0" applyFont="1" applyBorder="1" applyAlignment="1"/>
    <xf numFmtId="0" fontId="3" fillId="0" borderId="5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/>
    <xf numFmtId="0" fontId="2" fillId="0" borderId="6" xfId="0" applyFont="1" applyFill="1" applyBorder="1" applyAlignment="1"/>
    <xf numFmtId="0" fontId="6" fillId="0" borderId="1" xfId="0" applyFont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8" fillId="0" borderId="0" xfId="0" applyFont="1" applyAlignment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1" fillId="2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quotePrefix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7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7" xfId="0" applyFont="1" applyBorder="1" applyAlignment="1"/>
    <xf numFmtId="0" fontId="0" fillId="0" borderId="1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/>
    <xf numFmtId="0" fontId="12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5" xfId="0" quotePrefix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0" borderId="0" xfId="0" applyFont="1"/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vertical="center" wrapText="1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1" fontId="6" fillId="0" borderId="3" xfId="0" quotePrefix="1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6176" y="58982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48176" y="59002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8176" y="60714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48176" y="62293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48175" y="63912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13:50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790575" y="861060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0" y="640080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14:25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790575" y="877252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>
          <a:off x="0" y="6562725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2468253" y="397565"/>
          <a:ext cx="1200150" cy="17393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3688081" y="8624255"/>
          <a:ext cx="762000" cy="16342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31" name="30 Rectángulo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/>
      </xdr:nvSpPr>
      <xdr:spPr>
        <a:xfrm>
          <a:off x="4450405" y="8564570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33" name="32 Rectángulo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/>
      </xdr:nvSpPr>
      <xdr:spPr>
        <a:xfrm>
          <a:off x="4450405" y="8726521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34" name="33 Rectángulo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/>
      </xdr:nvSpPr>
      <xdr:spPr>
        <a:xfrm>
          <a:off x="4450405" y="8884596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35" name="34 Rectángulo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/>
      </xdr:nvSpPr>
      <xdr:spPr>
        <a:xfrm>
          <a:off x="4450404" y="9046724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36" name="35 Rectángulo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/>
      </xdr:nvSpPr>
      <xdr:spPr>
        <a:xfrm>
          <a:off x="4450403" y="9208851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37" name="36 Rectángulo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/>
      </xdr:nvSpPr>
      <xdr:spPr>
        <a:xfrm>
          <a:off x="4450403" y="9370979"/>
          <a:ext cx="943334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47" name="46 Rectángulo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/>
      </xdr:nvSpPr>
      <xdr:spPr>
        <a:xfrm>
          <a:off x="4348399" y="397566"/>
          <a:ext cx="1399737" cy="173934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48" name="47 Rectángulo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/>
      </xdr:nvSpPr>
      <xdr:spPr>
        <a:xfrm>
          <a:off x="5748143" y="397565"/>
          <a:ext cx="1200150" cy="17393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14:15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790575" y="8610600"/>
          <a:ext cx="700087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CxnSpPr/>
      </xdr:nvCxnSpPr>
      <xdr:spPr>
        <a:xfrm>
          <a:off x="0" y="6562725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09:00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790575" y="877252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11:33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CxnSpPr/>
      </xdr:nvCxnSpPr>
      <xdr:spPr>
        <a:xfrm>
          <a:off x="809625" y="8782050"/>
          <a:ext cx="6772275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CxnSpPr/>
      </xdr:nvCxnSpPr>
      <xdr:spPr>
        <a:xfrm>
          <a:off x="19050" y="65627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14:20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CxnSpPr/>
      </xdr:nvCxnSpPr>
      <xdr:spPr>
        <a:xfrm>
          <a:off x="809625" y="8782050"/>
          <a:ext cx="6772275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CxnSpPr/>
      </xdr:nvCxnSpPr>
      <xdr:spPr>
        <a:xfrm>
          <a:off x="19050" y="65627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14:22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CxnSpPr/>
      </xdr:nvCxnSpPr>
      <xdr:spPr>
        <a:xfrm>
          <a:off x="809625" y="8782050"/>
          <a:ext cx="6772275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>
          <a:off x="19050" y="65627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02/02/2022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14:22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CxnSpPr/>
      </xdr:nvCxnSpPr>
      <xdr:spPr>
        <a:xfrm>
          <a:off x="809625" y="8943975"/>
          <a:ext cx="6772275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39</xdr:row>
      <xdr:rowOff>19050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>
          <a:off x="19050" y="6572250"/>
          <a:ext cx="75533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14:10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0" y="672465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14:05</a:t>
          </a:r>
        </a:p>
      </xdr:txBody>
    </xdr:sp>
    <xdr:clientData/>
  </xdr:twoCellAnchor>
  <xdr:twoCellAnchor>
    <xdr:from>
      <xdr:col>1</xdr:col>
      <xdr:colOff>9525</xdr:colOff>
      <xdr:row>50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/>
      </xdr:nvCxnSpPr>
      <xdr:spPr>
        <a:xfrm>
          <a:off x="800100" y="8410575"/>
          <a:ext cx="6781800" cy="1533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41</xdr:row>
      <xdr:rowOff>9525</xdr:rowOff>
    </xdr:from>
    <xdr:to>
      <xdr:col>8</xdr:col>
      <xdr:colOff>85725</xdr:colOff>
      <xdr:row>43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>
          <a:off x="85725" y="6886575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14:05</a:t>
          </a:r>
        </a:p>
      </xdr:txBody>
    </xdr:sp>
    <xdr:clientData/>
  </xdr:twoCellAnchor>
  <xdr:twoCellAnchor>
    <xdr:from>
      <xdr:col>1</xdr:col>
      <xdr:colOff>9525</xdr:colOff>
      <xdr:row>50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/>
      </xdr:nvCxnSpPr>
      <xdr:spPr>
        <a:xfrm>
          <a:off x="800100" y="8410575"/>
          <a:ext cx="6781800" cy="1533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761999</xdr:colOff>
      <xdr:row>43</xdr:row>
      <xdr:rowOff>0</xdr:rowOff>
    </xdr:from>
    <xdr:to>
      <xdr:col>5</xdr:col>
      <xdr:colOff>400205</xdr:colOff>
      <xdr:row>44</xdr:row>
      <xdr:rowOff>26</xdr:rowOff>
    </xdr:to>
    <xdr:sp macro="" textlink="">
      <xdr:nvSpPr>
        <xdr:cNvPr id="14" name="36 Rectángul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4448174" y="72009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86176" y="57362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48176" y="57382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48176" y="59095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448176" y="60674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48175" y="62293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448174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13:57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790575" y="844867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0" y="6238875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3686176" y="57362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4448176" y="57382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4448176" y="59095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4448176" y="60674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4448175" y="62293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/>
      </xdr:nvSpPr>
      <xdr:spPr>
        <a:xfrm>
          <a:off x="4448174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14:12</a:t>
          </a:r>
        </a:p>
      </xdr:txBody>
    </xdr:sp>
    <xdr:clientData/>
  </xdr:twoCellAnchor>
  <xdr:twoCellAnchor>
    <xdr:from>
      <xdr:col>1</xdr:col>
      <xdr:colOff>19050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CxnSpPr/>
      </xdr:nvCxnSpPr>
      <xdr:spPr>
        <a:xfrm>
          <a:off x="809625" y="8458200"/>
          <a:ext cx="6772275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CxnSpPr/>
      </xdr:nvCxnSpPr>
      <xdr:spPr>
        <a:xfrm>
          <a:off x="19050" y="623887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04/02/2022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13:11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CxnSpPr/>
      </xdr:nvCxnSpPr>
      <xdr:spPr>
        <a:xfrm>
          <a:off x="790575" y="877252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41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CxnSpPr/>
      </xdr:nvCxnSpPr>
      <xdr:spPr>
        <a:xfrm>
          <a:off x="9525" y="6724650"/>
          <a:ext cx="756285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04/02/2022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3686176" y="58982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4448176" y="59002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4448176" y="60714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4448176" y="62293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4448175" y="63912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12:49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CxnSpPr/>
      </xdr:nvCxnSpPr>
      <xdr:spPr>
        <a:xfrm>
          <a:off x="790575" y="861060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CxnSpPr/>
      </xdr:nvCxnSpPr>
      <xdr:spPr>
        <a:xfrm>
          <a:off x="0" y="6391275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04/02/2022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12:54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CxnSpPr/>
      </xdr:nvCxnSpPr>
      <xdr:spPr>
        <a:xfrm>
          <a:off x="0" y="6715125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04/02/2022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12:38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CxnSpPr/>
      </xdr:nvCxnSpPr>
      <xdr:spPr>
        <a:xfrm>
          <a:off x="0" y="6715125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50</xdr:row>
      <xdr:rowOff>9525</xdr:rowOff>
    </xdr:from>
    <xdr:to>
      <xdr:col>8</xdr:col>
      <xdr:colOff>9525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CxnSpPr/>
      </xdr:nvCxnSpPr>
      <xdr:spPr>
        <a:xfrm>
          <a:off x="800100" y="8410575"/>
          <a:ext cx="6781800" cy="352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21/07/2021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3686176" y="70316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>
        <a:xfrm>
          <a:off x="4448176" y="70336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4448176" y="72049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4448176" y="73628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>
        <a:xfrm>
          <a:off x="4448175" y="75247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/>
      </xdr:nvSpPr>
      <xdr:spPr>
        <a:xfrm>
          <a:off x="4448174" y="76866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/>
      </xdr:nvSpPr>
      <xdr:spPr>
        <a:xfrm>
          <a:off x="4448174" y="78486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11:06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CxnSpPr/>
      </xdr:nvCxnSpPr>
      <xdr:spPr>
        <a:xfrm>
          <a:off x="790575" y="974407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CxnSpPr/>
      </xdr:nvCxnSpPr>
      <xdr:spPr>
        <a:xfrm>
          <a:off x="0" y="7524750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21/07/2021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3686176" y="60696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>
        <a:xfrm>
          <a:off x="4448176" y="60716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/>
      </xdr:nvSpPr>
      <xdr:spPr>
        <a:xfrm>
          <a:off x="4448176" y="62429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4448176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>
        <a:xfrm>
          <a:off x="4448175" y="65627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/>
      </xdr:nvSpPr>
      <xdr:spPr>
        <a:xfrm>
          <a:off x="4448174" y="68865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11:28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CxnSpPr/>
      </xdr:nvCxnSpPr>
      <xdr:spPr>
        <a:xfrm>
          <a:off x="790575" y="87820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CxnSpPr/>
      </xdr:nvCxnSpPr>
      <xdr:spPr>
        <a:xfrm>
          <a:off x="0" y="6562725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21/07/2021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3686176" y="59077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4448176" y="59097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4448176" y="60810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4448176" y="62388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/>
      </xdr:nvSpPr>
      <xdr:spPr>
        <a:xfrm>
          <a:off x="4448175" y="64008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11:28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CxnSpPr/>
      </xdr:nvCxnSpPr>
      <xdr:spPr>
        <a:xfrm>
          <a:off x="790575" y="862012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8</xdr:col>
      <xdr:colOff>19050</xdr:colOff>
      <xdr:row>43</xdr:row>
      <xdr:rowOff>19050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CxnSpPr/>
      </xdr:nvCxnSpPr>
      <xdr:spPr>
        <a:xfrm>
          <a:off x="0" y="6400800"/>
          <a:ext cx="75914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3686176" y="62315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4448176" y="62335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/>
      </xdr:nvSpPr>
      <xdr:spPr>
        <a:xfrm>
          <a:off x="4448176" y="64048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>
        <a:xfrm>
          <a:off x="4448176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>
        <a:xfrm>
          <a:off x="4448175" y="67246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SpPr/>
      </xdr:nvSpPr>
      <xdr:spPr>
        <a:xfrm>
          <a:off x="4448174" y="68865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/>
      </xdr:nvSpPr>
      <xdr:spPr>
        <a:xfrm>
          <a:off x="4448174" y="70485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11:05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CxnSpPr/>
      </xdr:nvCxnSpPr>
      <xdr:spPr>
        <a:xfrm>
          <a:off x="800100" y="8953500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CxnSpPr/>
      </xdr:nvCxnSpPr>
      <xdr:spPr>
        <a:xfrm>
          <a:off x="19050" y="673417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11/02/2022</a:t>
          </a:r>
        </a:p>
      </xdr:txBody>
    </xdr:sp>
    <xdr:clientData/>
  </xdr:twoCellAnchor>
  <xdr:twoCellAnchor>
    <xdr:from>
      <xdr:col>4</xdr:col>
      <xdr:colOff>1</xdr:colOff>
      <xdr:row>38</xdr:row>
      <xdr:rowOff>2225</xdr:rowOff>
    </xdr:from>
    <xdr:to>
      <xdr:col>4</xdr:col>
      <xdr:colOff>762001</xdr:colOff>
      <xdr:row>39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3686176" y="64125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38</xdr:row>
      <xdr:rowOff>4230</xdr:rowOff>
    </xdr:from>
    <xdr:to>
      <xdr:col>5</xdr:col>
      <xdr:colOff>400207</xdr:colOff>
      <xdr:row>39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4448176" y="64145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39</xdr:row>
      <xdr:rowOff>4053</xdr:rowOff>
    </xdr:from>
    <xdr:to>
      <xdr:col>5</xdr:col>
      <xdr:colOff>400207</xdr:colOff>
      <xdr:row>40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/>
      </xdr:nvSpPr>
      <xdr:spPr>
        <a:xfrm>
          <a:off x="4448176" y="65858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40</xdr:row>
      <xdr:rowOff>0</xdr:rowOff>
    </xdr:from>
    <xdr:to>
      <xdr:col>5</xdr:col>
      <xdr:colOff>400207</xdr:colOff>
      <xdr:row>40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>
        <a:xfrm>
          <a:off x="4448176" y="67437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41</xdr:row>
      <xdr:rowOff>1</xdr:rowOff>
    </xdr:from>
    <xdr:to>
      <xdr:col>5</xdr:col>
      <xdr:colOff>400206</xdr:colOff>
      <xdr:row>41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>
        <a:xfrm>
          <a:off x="4448175" y="69056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SpPr/>
      </xdr:nvSpPr>
      <xdr:spPr>
        <a:xfrm>
          <a:off x="4448174" y="70675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43</xdr:row>
      <xdr:rowOff>0</xdr:rowOff>
    </xdr:from>
    <xdr:to>
      <xdr:col>5</xdr:col>
      <xdr:colOff>400205</xdr:colOff>
      <xdr:row>43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/>
      </xdr:nvSpPr>
      <xdr:spPr>
        <a:xfrm>
          <a:off x="4448174" y="72294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11:07</a:t>
          </a:r>
        </a:p>
      </xdr:txBody>
    </xdr:sp>
    <xdr:clientData/>
  </xdr:twoCellAnchor>
  <xdr:twoCellAnchor>
    <xdr:from>
      <xdr:col>1</xdr:col>
      <xdr:colOff>9525</xdr:colOff>
      <xdr:row>54</xdr:row>
      <xdr:rowOff>9525</xdr:rowOff>
    </xdr:from>
    <xdr:to>
      <xdr:col>8</xdr:col>
      <xdr:colOff>9525</xdr:colOff>
      <xdr:row>59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CxnSpPr/>
      </xdr:nvCxnSpPr>
      <xdr:spPr>
        <a:xfrm>
          <a:off x="800100" y="9134475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41</xdr:row>
      <xdr:rowOff>9525</xdr:rowOff>
    </xdr:from>
    <xdr:to>
      <xdr:col>8</xdr:col>
      <xdr:colOff>0</xdr:colOff>
      <xdr:row>44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CxnSpPr/>
      </xdr:nvCxnSpPr>
      <xdr:spPr>
        <a:xfrm>
          <a:off x="19050" y="691515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86176" y="63935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48176" y="63955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448176" y="65667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48176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48175" y="68865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448174" y="70485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48174" y="72104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13:14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790575" y="910590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0" y="689610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18/02/2022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08:27</a:t>
          </a:r>
        </a:p>
      </xdr:txBody>
    </xdr:sp>
    <xdr:clientData/>
  </xdr:twoCellAnchor>
  <xdr:twoCellAnchor>
    <xdr:from>
      <xdr:col>1</xdr:col>
      <xdr:colOff>9525</xdr:colOff>
      <xdr:row>54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CxnSpPr/>
      </xdr:nvCxnSpPr>
      <xdr:spPr>
        <a:xfrm>
          <a:off x="800100" y="8963025"/>
          <a:ext cx="6781800" cy="819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CxnSpPr/>
      </xdr:nvCxnSpPr>
      <xdr:spPr>
        <a:xfrm>
          <a:off x="19050" y="65627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3686176" y="62315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4448176" y="62335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448176" y="64048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4448176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4448175" y="67246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4448174" y="68865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4448174" y="70485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10:48</a:t>
          </a:r>
        </a:p>
      </xdr:txBody>
    </xdr:sp>
    <xdr:clientData/>
  </xdr:twoCellAnchor>
  <xdr:twoCellAnchor>
    <xdr:from>
      <xdr:col>1</xdr:col>
      <xdr:colOff>9525</xdr:colOff>
      <xdr:row>54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CxnSpPr/>
      </xdr:nvCxnSpPr>
      <xdr:spPr>
        <a:xfrm>
          <a:off x="800100" y="9134475"/>
          <a:ext cx="6781800" cy="819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CxnSpPr/>
      </xdr:nvCxnSpPr>
      <xdr:spPr>
        <a:xfrm>
          <a:off x="19050" y="673417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	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/>
      </xdr:nvSpPr>
      <xdr:spPr>
        <a:xfrm>
          <a:off x="3686176" y="57458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/>
      </xdr:nvSpPr>
      <xdr:spPr>
        <a:xfrm>
          <a:off x="4448176" y="57478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/>
      </xdr:nvSpPr>
      <xdr:spPr>
        <a:xfrm>
          <a:off x="4448176" y="59190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4448176" y="60769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/>
      </xdr:nvSpPr>
      <xdr:spPr>
        <a:xfrm>
          <a:off x="4448175" y="62388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/>
      </xdr:nvSpPr>
      <xdr:spPr>
        <a:xfrm>
          <a:off x="4448174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10:42</a:t>
          </a:r>
        </a:p>
      </xdr:txBody>
    </xdr:sp>
    <xdr:clientData/>
  </xdr:twoCellAnchor>
  <xdr:twoCellAnchor>
    <xdr:from>
      <xdr:col>1</xdr:col>
      <xdr:colOff>0</xdr:colOff>
      <xdr:row>53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CxnSpPr/>
      </xdr:nvCxnSpPr>
      <xdr:spPr>
        <a:xfrm>
          <a:off x="790575" y="8477250"/>
          <a:ext cx="6791325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CxnSpPr/>
      </xdr:nvCxnSpPr>
      <xdr:spPr>
        <a:xfrm>
          <a:off x="19050" y="624840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/>
      </xdr:nvSpPr>
      <xdr:spPr>
        <a:xfrm>
          <a:off x="3686176" y="59077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/>
      </xdr:nvSpPr>
      <xdr:spPr>
        <a:xfrm>
          <a:off x="4448176" y="59097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/>
      </xdr:nvSpPr>
      <xdr:spPr>
        <a:xfrm>
          <a:off x="4448176" y="60810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4448176" y="62388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SpPr/>
      </xdr:nvSpPr>
      <xdr:spPr>
        <a:xfrm>
          <a:off x="4448175" y="64008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10:53</a:t>
          </a:r>
        </a:p>
      </xdr:txBody>
    </xdr:sp>
    <xdr:clientData/>
  </xdr:twoCellAnchor>
  <xdr:twoCellAnchor>
    <xdr:from>
      <xdr:col>1</xdr:col>
      <xdr:colOff>9525</xdr:colOff>
      <xdr:row>54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CxnSpPr/>
      </xdr:nvCxnSpPr>
      <xdr:spPr>
        <a:xfrm>
          <a:off x="800100" y="8810625"/>
          <a:ext cx="6781800" cy="819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CxnSpPr/>
      </xdr:nvCxnSpPr>
      <xdr:spPr>
        <a:xfrm>
          <a:off x="19050" y="64103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07/03/2022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14:20</a:t>
          </a:r>
        </a:p>
      </xdr:txBody>
    </xdr:sp>
    <xdr:clientData/>
  </xdr:twoCellAnchor>
  <xdr:twoCellAnchor>
    <xdr:from>
      <xdr:col>0</xdr:col>
      <xdr:colOff>781050</xdr:colOff>
      <xdr:row>53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81050" y="8953500"/>
          <a:ext cx="6800850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0" y="672465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11/02/2022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10:26</a:t>
          </a:r>
        </a:p>
      </xdr:txBody>
    </xdr:sp>
    <xdr:clientData/>
  </xdr:twoCellAnchor>
  <xdr:twoCellAnchor>
    <xdr:from>
      <xdr:col>0</xdr:col>
      <xdr:colOff>781050</xdr:colOff>
      <xdr:row>50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81050" y="8401050"/>
          <a:ext cx="6800850" cy="1543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0" y="672465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>
          <a:off x="3686176" y="62411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/>
      </xdr:nvSpPr>
      <xdr:spPr>
        <a:xfrm>
          <a:off x="4448176" y="62431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/>
      </xdr:nvSpPr>
      <xdr:spPr>
        <a:xfrm>
          <a:off x="4448176" y="64143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4448176" y="65722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/>
      </xdr:nvSpPr>
      <xdr:spPr>
        <a:xfrm>
          <a:off x="4448175" y="67341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SpPr/>
      </xdr:nvSpPr>
      <xdr:spPr>
        <a:xfrm>
          <a:off x="4448174" y="68961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/>
      </xdr:nvSpPr>
      <xdr:spPr>
        <a:xfrm>
          <a:off x="4448174" y="70580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10:19</a:t>
          </a:r>
        </a:p>
      </xdr:txBody>
    </xdr:sp>
    <xdr:clientData/>
  </xdr:twoCellAnchor>
  <xdr:twoCellAnchor>
    <xdr:from>
      <xdr:col>1</xdr:col>
      <xdr:colOff>1</xdr:colOff>
      <xdr:row>50</xdr:row>
      <xdr:rowOff>10702</xdr:rowOff>
    </xdr:from>
    <xdr:to>
      <xdr:col>7</xdr:col>
      <xdr:colOff>1273568</xdr:colOff>
      <xdr:row>58</xdr:row>
      <xdr:rowOff>149831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CxnSpPr/>
      </xdr:nvCxnSpPr>
      <xdr:spPr>
        <a:xfrm>
          <a:off x="791967" y="8390562"/>
          <a:ext cx="6763820" cy="15304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CxnSpPr/>
      </xdr:nvCxnSpPr>
      <xdr:spPr>
        <a:xfrm>
          <a:off x="19050" y="674370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14" name="14 Rectángul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31/05/2022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15" name="11 Rectángul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16" name="30 Rectángul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17" name="32 Rectángul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22" name="46 Rectángul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23" name="47 Rectángul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10:23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52475" y="10115550"/>
          <a:ext cx="7315200" cy="1095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6" name="14 Rectángul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31/05/2022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27" name="11 Rectángulo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3686176" y="62315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28" name="30 Rectángulo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4448176" y="62335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29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448176" y="64048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34" name="46 Rectángul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35" name="47 Rectángul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10:25</a:t>
          </a:r>
        </a:p>
      </xdr:txBody>
    </xdr:sp>
    <xdr:clientData/>
  </xdr:twoCellAnchor>
  <xdr:twoCellAnchor>
    <xdr:from>
      <xdr:col>4</xdr:col>
      <xdr:colOff>762001</xdr:colOff>
      <xdr:row>39</xdr:row>
      <xdr:rowOff>4053</xdr:rowOff>
    </xdr:from>
    <xdr:to>
      <xdr:col>5</xdr:col>
      <xdr:colOff>400207</xdr:colOff>
      <xdr:row>40</xdr:row>
      <xdr:rowOff>3876</xdr:rowOff>
    </xdr:to>
    <xdr:sp macro="" textlink="">
      <xdr:nvSpPr>
        <xdr:cNvPr id="39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695826" y="7443078"/>
          <a:ext cx="905031" cy="19032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0</xdr:rowOff>
    </xdr:from>
    <xdr:to>
      <xdr:col>5</xdr:col>
      <xdr:colOff>400206</xdr:colOff>
      <xdr:row>40</xdr:row>
      <xdr:rowOff>190323</xdr:rowOff>
    </xdr:to>
    <xdr:sp macro="" textlink="">
      <xdr:nvSpPr>
        <xdr:cNvPr id="40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695825" y="7629525"/>
          <a:ext cx="905031" cy="19032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41</xdr:row>
      <xdr:rowOff>0</xdr:rowOff>
    </xdr:from>
    <xdr:to>
      <xdr:col>5</xdr:col>
      <xdr:colOff>400206</xdr:colOff>
      <xdr:row>41</xdr:row>
      <xdr:rowOff>190323</xdr:rowOff>
    </xdr:to>
    <xdr:sp macro="" textlink="">
      <xdr:nvSpPr>
        <xdr:cNvPr id="41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695825" y="7820025"/>
          <a:ext cx="905031" cy="19032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42</xdr:row>
      <xdr:rowOff>0</xdr:rowOff>
    </xdr:from>
    <xdr:to>
      <xdr:col>5</xdr:col>
      <xdr:colOff>400206</xdr:colOff>
      <xdr:row>42</xdr:row>
      <xdr:rowOff>190323</xdr:rowOff>
    </xdr:to>
    <xdr:sp macro="" textlink="">
      <xdr:nvSpPr>
        <xdr:cNvPr id="42" name="32 Rectángul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4695825" y="8010525"/>
          <a:ext cx="905031" cy="19032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0</xdr:col>
      <xdr:colOff>9525</xdr:colOff>
      <xdr:row>40</xdr:row>
      <xdr:rowOff>9525</xdr:rowOff>
    </xdr:from>
    <xdr:to>
      <xdr:col>8</xdr:col>
      <xdr:colOff>19050</xdr:colOff>
      <xdr:row>43</xdr:row>
      <xdr:rowOff>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525" y="7639050"/>
          <a:ext cx="8067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09/02/2022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/>
      </xdr:nvSpPr>
      <xdr:spPr>
        <a:xfrm>
          <a:off x="3686176" y="60791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/>
      </xdr:nvSpPr>
      <xdr:spPr>
        <a:xfrm>
          <a:off x="4448176" y="60811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/>
      </xdr:nvSpPr>
      <xdr:spPr>
        <a:xfrm>
          <a:off x="4448176" y="62524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/>
      </xdr:nvSpPr>
      <xdr:spPr>
        <a:xfrm>
          <a:off x="4448176" y="64103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/>
      </xdr:nvSpPr>
      <xdr:spPr>
        <a:xfrm>
          <a:off x="4448175" y="65722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SpPr/>
      </xdr:nvSpPr>
      <xdr:spPr>
        <a:xfrm>
          <a:off x="4448174" y="67341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/>
      </xdr:nvSpPr>
      <xdr:spPr>
        <a:xfrm>
          <a:off x="4448174" y="68961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10:24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CxnSpPr/>
      </xdr:nvCxnSpPr>
      <xdr:spPr>
        <a:xfrm>
          <a:off x="800100" y="8963025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CxnSpPr/>
      </xdr:nvCxnSpPr>
      <xdr:spPr>
        <a:xfrm>
          <a:off x="19050" y="658177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09/02/2022</a:t>
          </a:r>
          <a:endParaRPr lang="es-PE">
            <a:effectLst/>
          </a:endParaRP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/>
      </xdr:nvSpPr>
      <xdr:spPr>
        <a:xfrm>
          <a:off x="3686176" y="57458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/>
      </xdr:nvSpPr>
      <xdr:spPr>
        <a:xfrm>
          <a:off x="4448176" y="57478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SpPr/>
      </xdr:nvSpPr>
      <xdr:spPr>
        <a:xfrm>
          <a:off x="4448176" y="59190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/>
      </xdr:nvSpPr>
      <xdr:spPr>
        <a:xfrm>
          <a:off x="4448176" y="60769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/>
      </xdr:nvSpPr>
      <xdr:spPr>
        <a:xfrm>
          <a:off x="4448175" y="62388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SpPr/>
      </xdr:nvSpPr>
      <xdr:spPr>
        <a:xfrm>
          <a:off x="4448174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10:30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500-00000C000000}"/>
            </a:ext>
          </a:extLst>
        </xdr:cNvPr>
        <xdr:cNvCxnSpPr/>
      </xdr:nvCxnSpPr>
      <xdr:spPr>
        <a:xfrm>
          <a:off x="800100" y="8467725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CxnSpPr/>
      </xdr:nvCxnSpPr>
      <xdr:spPr>
        <a:xfrm>
          <a:off x="19050" y="624840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86176" y="58982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48176" y="59002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448176" y="60714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448176" y="62293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448175" y="63912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13:10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790575" y="861060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0" y="640080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09/02/2022</a:t>
          </a:r>
          <a:endParaRPr lang="es-PE">
            <a:effectLst/>
          </a:endParaRP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SpPr/>
      </xdr:nvSpPr>
      <xdr:spPr>
        <a:xfrm>
          <a:off x="3686176" y="57458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/>
      </xdr:nvSpPr>
      <xdr:spPr>
        <a:xfrm>
          <a:off x="4448176" y="57478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SpPr/>
      </xdr:nvSpPr>
      <xdr:spPr>
        <a:xfrm>
          <a:off x="4448176" y="59190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SpPr/>
      </xdr:nvSpPr>
      <xdr:spPr>
        <a:xfrm>
          <a:off x="4448176" y="60769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SpPr/>
      </xdr:nvSpPr>
      <xdr:spPr>
        <a:xfrm>
          <a:off x="4448175" y="62388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SpPr/>
      </xdr:nvSpPr>
      <xdr:spPr>
        <a:xfrm>
          <a:off x="4448174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10:34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CxnSpPr/>
      </xdr:nvCxnSpPr>
      <xdr:spPr>
        <a:xfrm>
          <a:off x="800100" y="8467725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600-00000D000000}"/>
            </a:ext>
          </a:extLst>
        </xdr:cNvPr>
        <xdr:cNvCxnSpPr/>
      </xdr:nvCxnSpPr>
      <xdr:spPr>
        <a:xfrm>
          <a:off x="19050" y="624840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09/02/2022</a:t>
          </a:r>
          <a:endParaRPr lang="es-PE">
            <a:effectLst/>
          </a:endParaRP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3686176" y="57458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4448176" y="57478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/>
      </xdr:nvSpPr>
      <xdr:spPr>
        <a:xfrm>
          <a:off x="4448176" y="59190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>
        <a:xfrm>
          <a:off x="4448176" y="60769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>
        <a:xfrm>
          <a:off x="4448175" y="62388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SpPr/>
      </xdr:nvSpPr>
      <xdr:spPr>
        <a:xfrm>
          <a:off x="4448174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10:40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CxnSpPr/>
      </xdr:nvCxnSpPr>
      <xdr:spPr>
        <a:xfrm>
          <a:off x="800100" y="8467725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CxnSpPr/>
      </xdr:nvCxnSpPr>
      <xdr:spPr>
        <a:xfrm>
          <a:off x="19050" y="624840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3686176" y="59077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/>
      </xdr:nvSpPr>
      <xdr:spPr>
        <a:xfrm>
          <a:off x="4448176" y="59097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/>
      </xdr:nvSpPr>
      <xdr:spPr>
        <a:xfrm>
          <a:off x="4448176" y="60810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4448176" y="62388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/>
      </xdr:nvSpPr>
      <xdr:spPr>
        <a:xfrm>
          <a:off x="4448175" y="64008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10:27</a:t>
          </a:r>
        </a:p>
      </xdr:txBody>
    </xdr:sp>
    <xdr:clientData/>
  </xdr:twoCellAnchor>
  <xdr:twoCellAnchor>
    <xdr:from>
      <xdr:col>1</xdr:col>
      <xdr:colOff>0</xdr:colOff>
      <xdr:row>53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CxnSpPr/>
      </xdr:nvCxnSpPr>
      <xdr:spPr>
        <a:xfrm>
          <a:off x="790575" y="8639175"/>
          <a:ext cx="6791325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CxnSpPr/>
      </xdr:nvCxnSpPr>
      <xdr:spPr>
        <a:xfrm>
          <a:off x="19050" y="64103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3686176" y="60696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/>
      </xdr:nvSpPr>
      <xdr:spPr>
        <a:xfrm>
          <a:off x="4448176" y="60716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/>
      </xdr:nvSpPr>
      <xdr:spPr>
        <a:xfrm>
          <a:off x="4448176" y="62429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4448176" y="64008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/>
      </xdr:nvSpPr>
      <xdr:spPr>
        <a:xfrm>
          <a:off x="4448175" y="65627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/>
      </xdr:nvSpPr>
      <xdr:spPr>
        <a:xfrm>
          <a:off x="4448174" y="68865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10:37</a:t>
          </a:r>
        </a:p>
      </xdr:txBody>
    </xdr:sp>
    <xdr:clientData/>
  </xdr:twoCellAnchor>
  <xdr:twoCellAnchor>
    <xdr:from>
      <xdr:col>1</xdr:col>
      <xdr:colOff>0</xdr:colOff>
      <xdr:row>53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CxnSpPr/>
      </xdr:nvCxnSpPr>
      <xdr:spPr>
        <a:xfrm>
          <a:off x="790575" y="8801100"/>
          <a:ext cx="6791325" cy="990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CxnSpPr/>
      </xdr:nvCxnSpPr>
      <xdr:spPr>
        <a:xfrm>
          <a:off x="19050" y="6572250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09/02/2022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3686176" y="623157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4448176" y="623358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/>
      </xdr:nvSpPr>
      <xdr:spPr>
        <a:xfrm>
          <a:off x="4448176" y="640485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>
        <a:xfrm>
          <a:off x="4448176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>
        <a:xfrm>
          <a:off x="4448175" y="672465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SpPr/>
      </xdr:nvSpPr>
      <xdr:spPr>
        <a:xfrm>
          <a:off x="4448174" y="68865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SpPr/>
      </xdr:nvSpPr>
      <xdr:spPr>
        <a:xfrm>
          <a:off x="4448174" y="70485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10:50</a:t>
          </a:r>
        </a:p>
      </xdr:txBody>
    </xdr:sp>
    <xdr:clientData/>
  </xdr:twoCellAnchor>
  <xdr:twoCellAnchor>
    <xdr:from>
      <xdr:col>1</xdr:col>
      <xdr:colOff>9525</xdr:colOff>
      <xdr:row>53</xdr:row>
      <xdr:rowOff>9525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CxnSpPr/>
      </xdr:nvCxnSpPr>
      <xdr:spPr>
        <a:xfrm>
          <a:off x="800100" y="8953500"/>
          <a:ext cx="6781800" cy="1000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CxnSpPr/>
      </xdr:nvCxnSpPr>
      <xdr:spPr>
        <a:xfrm>
          <a:off x="19050" y="673417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28/01/2022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/>
      </xdr:nvSpPr>
      <xdr:spPr>
        <a:xfrm>
          <a:off x="3686176" y="59077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/>
      </xdr:nvSpPr>
      <xdr:spPr>
        <a:xfrm>
          <a:off x="4448176" y="59097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/>
      </xdr:nvSpPr>
      <xdr:spPr>
        <a:xfrm>
          <a:off x="4448176" y="60810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4448176" y="62388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/>
      </xdr:nvSpPr>
      <xdr:spPr>
        <a:xfrm>
          <a:off x="4448175" y="64008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SpPr/>
      </xdr:nvSpPr>
      <xdr:spPr>
        <a:xfrm>
          <a:off x="4448174" y="65627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/>
      </xdr:nvSpPr>
      <xdr:spPr>
        <a:xfrm>
          <a:off x="4448174" y="67246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10:19</a:t>
          </a:r>
        </a:p>
      </xdr:txBody>
    </xdr:sp>
    <xdr:clientData/>
  </xdr:twoCellAnchor>
  <xdr:twoCellAnchor>
    <xdr:from>
      <xdr:col>1</xdr:col>
      <xdr:colOff>9525</xdr:colOff>
      <xdr:row>54</xdr:row>
      <xdr:rowOff>19050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CxnSpPr/>
      </xdr:nvCxnSpPr>
      <xdr:spPr>
        <a:xfrm>
          <a:off x="800100" y="8810625"/>
          <a:ext cx="6781800" cy="819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40</xdr:row>
      <xdr:rowOff>9525</xdr:rowOff>
    </xdr:from>
    <xdr:to>
      <xdr:col>8</xdr:col>
      <xdr:colOff>0</xdr:colOff>
      <xdr:row>43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CxnSpPr/>
      </xdr:nvCxnSpPr>
      <xdr:spPr>
        <a:xfrm>
          <a:off x="19050" y="6410325"/>
          <a:ext cx="75533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13:42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0" y="672465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CO"/>
            <a:t>13:24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39</xdr:row>
      <xdr:rowOff>9525</xdr:rowOff>
    </xdr:from>
    <xdr:to>
      <xdr:col>8</xdr:col>
      <xdr:colOff>9525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0" y="6562725"/>
          <a:ext cx="75819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686176" y="6060125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448176" y="6062130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48176" y="6233403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48176" y="63912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448175" y="6553201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14:42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790575" y="8772525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0" y="6562725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686176" y="589820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48176" y="590020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448176" y="607147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4448176" y="62293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4448175" y="639127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4448174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4448174" y="671512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14:33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790575" y="861060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0" y="640080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</xdr:colOff>
      <xdr:row>2</xdr:row>
      <xdr:rowOff>0</xdr:rowOff>
    </xdr:from>
    <xdr:to>
      <xdr:col>3</xdr:col>
      <xdr:colOff>1200186</xdr:colOff>
      <xdr:row>3</xdr:row>
      <xdr:rowOff>0</xdr:rowOff>
    </xdr:to>
    <xdr:sp macro="" textlink="">
      <xdr:nvSpPr>
        <xdr:cNvPr id="2" name="14 Rectángul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67011" y="409575"/>
          <a:ext cx="1200150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31/01/2022</a:t>
          </a:r>
        </a:p>
      </xdr:txBody>
    </xdr:sp>
    <xdr:clientData/>
  </xdr:twoCellAnchor>
  <xdr:twoCellAnchor>
    <xdr:from>
      <xdr:col>4</xdr:col>
      <xdr:colOff>1</xdr:colOff>
      <xdr:row>37</xdr:row>
      <xdr:rowOff>2225</xdr:rowOff>
    </xdr:from>
    <xdr:to>
      <xdr:col>4</xdr:col>
      <xdr:colOff>762001</xdr:colOff>
      <xdr:row>38</xdr:row>
      <xdr:rowOff>1821</xdr:rowOff>
    </xdr:to>
    <xdr:sp macro="" textlink="">
      <xdr:nvSpPr>
        <xdr:cNvPr id="3" name="11 Rectángul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686176" y="6222050"/>
          <a:ext cx="762000" cy="17104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No</a:t>
          </a:r>
        </a:p>
      </xdr:txBody>
    </xdr:sp>
    <xdr:clientData/>
  </xdr:twoCellAnchor>
  <xdr:twoCellAnchor>
    <xdr:from>
      <xdr:col>4</xdr:col>
      <xdr:colOff>762001</xdr:colOff>
      <xdr:row>37</xdr:row>
      <xdr:rowOff>4230</xdr:rowOff>
    </xdr:from>
    <xdr:to>
      <xdr:col>5</xdr:col>
      <xdr:colOff>400207</xdr:colOff>
      <xdr:row>38</xdr:row>
      <xdr:rowOff>4053</xdr:rowOff>
    </xdr:to>
    <xdr:sp macro="" textlink="">
      <xdr:nvSpPr>
        <xdr:cNvPr id="4" name="30 Rectángul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48176" y="6224055"/>
          <a:ext cx="733581" cy="17127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900" b="1" i="1">
              <a:latin typeface="Times New Roman" pitchFamily="18" charset="0"/>
              <a:cs typeface="Times New Roman" pitchFamily="18" charset="0"/>
            </a:rPr>
            <a:t>Tipo</a:t>
          </a:r>
        </a:p>
      </xdr:txBody>
    </xdr:sp>
    <xdr:clientData/>
  </xdr:twoCellAnchor>
  <xdr:twoCellAnchor>
    <xdr:from>
      <xdr:col>4</xdr:col>
      <xdr:colOff>762001</xdr:colOff>
      <xdr:row>38</xdr:row>
      <xdr:rowOff>4053</xdr:rowOff>
    </xdr:from>
    <xdr:to>
      <xdr:col>5</xdr:col>
      <xdr:colOff>400207</xdr:colOff>
      <xdr:row>39</xdr:row>
      <xdr:rowOff>3876</xdr:rowOff>
    </xdr:to>
    <xdr:sp macro="" textlink="">
      <xdr:nvSpPr>
        <xdr:cNvPr id="5" name="32 Rectángul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448176" y="6395328"/>
          <a:ext cx="733581" cy="16174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762001</xdr:colOff>
      <xdr:row>39</xdr:row>
      <xdr:rowOff>0</xdr:rowOff>
    </xdr:from>
    <xdr:to>
      <xdr:col>5</xdr:col>
      <xdr:colOff>400207</xdr:colOff>
      <xdr:row>39</xdr:row>
      <xdr:rowOff>161951</xdr:rowOff>
    </xdr:to>
    <xdr:sp macro="" textlink="">
      <xdr:nvSpPr>
        <xdr:cNvPr id="6" name="33 Rectángul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448176" y="655320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762000</xdr:colOff>
      <xdr:row>40</xdr:row>
      <xdr:rowOff>1</xdr:rowOff>
    </xdr:from>
    <xdr:to>
      <xdr:col>5</xdr:col>
      <xdr:colOff>400206</xdr:colOff>
      <xdr:row>40</xdr:row>
      <xdr:rowOff>161952</xdr:rowOff>
    </xdr:to>
    <xdr:sp macro="" textlink="">
      <xdr:nvSpPr>
        <xdr:cNvPr id="7" name="34 Rectángul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448175" y="6715126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41</xdr:row>
      <xdr:rowOff>0</xdr:rowOff>
    </xdr:from>
    <xdr:to>
      <xdr:col>5</xdr:col>
      <xdr:colOff>400205</xdr:colOff>
      <xdr:row>41</xdr:row>
      <xdr:rowOff>161951</xdr:rowOff>
    </xdr:to>
    <xdr:sp macro="" textlink="">
      <xdr:nvSpPr>
        <xdr:cNvPr id="8" name="35 Rectángul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4448174" y="6877050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761999</xdr:colOff>
      <xdr:row>42</xdr:row>
      <xdr:rowOff>0</xdr:rowOff>
    </xdr:from>
    <xdr:to>
      <xdr:col>5</xdr:col>
      <xdr:colOff>400205</xdr:colOff>
      <xdr:row>42</xdr:row>
      <xdr:rowOff>161951</xdr:rowOff>
    </xdr:to>
    <xdr:sp macro="" textlink="">
      <xdr:nvSpPr>
        <xdr:cNvPr id="9" name="36 Rectángul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4448174" y="7038975"/>
          <a:ext cx="733581" cy="161951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4</xdr:col>
      <xdr:colOff>662638</xdr:colOff>
      <xdr:row>2</xdr:row>
      <xdr:rowOff>1</xdr:rowOff>
    </xdr:from>
    <xdr:to>
      <xdr:col>5</xdr:col>
      <xdr:colOff>753723</xdr:colOff>
      <xdr:row>3</xdr:row>
      <xdr:rowOff>0</xdr:rowOff>
    </xdr:to>
    <xdr:sp macro="" textlink="">
      <xdr:nvSpPr>
        <xdr:cNvPr id="10" name="46 Rectángul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4348813" y="409576"/>
          <a:ext cx="1186460" cy="171449"/>
        </a:xfrm>
        <a:prstGeom prst="rect">
          <a:avLst/>
        </a:prstGeom>
        <a:solidFill>
          <a:srgbClr val="92D05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000" b="1" i="1">
              <a:latin typeface="Times New Roman" pitchFamily="18" charset="0"/>
              <a:cs typeface="Times New Roman" pitchFamily="18" charset="0"/>
            </a:rPr>
            <a:t>Hora de Realización</a:t>
          </a:r>
        </a:p>
      </xdr:txBody>
    </xdr:sp>
    <xdr:clientData/>
  </xdr:twoCellAnchor>
  <xdr:twoCellAnchor>
    <xdr:from>
      <xdr:col>5</xdr:col>
      <xdr:colOff>753730</xdr:colOff>
      <xdr:row>2</xdr:row>
      <xdr:rowOff>0</xdr:rowOff>
    </xdr:from>
    <xdr:to>
      <xdr:col>7</xdr:col>
      <xdr:colOff>612097</xdr:colOff>
      <xdr:row>3</xdr:row>
      <xdr:rowOff>0</xdr:rowOff>
    </xdr:to>
    <xdr:sp macro="" textlink="">
      <xdr:nvSpPr>
        <xdr:cNvPr id="11" name="47 Rectángul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5535280" y="409575"/>
          <a:ext cx="1363317" cy="171450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s-CO"/>
            <a:t>14:44</a:t>
          </a:r>
        </a:p>
      </xdr:txBody>
    </xdr:sp>
    <xdr:clientData/>
  </xdr:twoCellAnchor>
  <xdr:twoCellAnchor>
    <xdr:from>
      <xdr:col>1</xdr:col>
      <xdr:colOff>0</xdr:colOff>
      <xdr:row>53</xdr:row>
      <xdr:rowOff>0</xdr:rowOff>
    </xdr:from>
    <xdr:to>
      <xdr:col>8</xdr:col>
      <xdr:colOff>9525</xdr:colOff>
      <xdr:row>58</xdr:row>
      <xdr:rowOff>152400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790575" y="8934450"/>
          <a:ext cx="6791325" cy="1009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8</xdr:col>
      <xdr:colOff>0</xdr:colOff>
      <xdr:row>42</xdr:row>
      <xdr:rowOff>152400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0" y="6724650"/>
          <a:ext cx="75723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1" sqref="C11:D11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316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325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317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19" t="s">
        <v>295</v>
      </c>
      <c r="F10" s="22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118</v>
      </c>
      <c r="F11" s="306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635</v>
      </c>
      <c r="D12" s="492"/>
      <c r="E12" s="2" t="s">
        <v>118</v>
      </c>
      <c r="F12" s="306">
        <v>2013</v>
      </c>
      <c r="G12" s="220"/>
      <c r="H12" s="221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06" t="s">
        <v>191</v>
      </c>
      <c r="G13" s="491"/>
      <c r="H13" s="492"/>
    </row>
    <row r="14" spans="1:8" x14ac:dyDescent="0.2">
      <c r="A14" s="491" t="s">
        <v>31</v>
      </c>
      <c r="B14" s="492"/>
      <c r="C14" s="491" t="s">
        <v>60</v>
      </c>
      <c r="D14" s="492"/>
      <c r="E14" s="2" t="s">
        <v>118</v>
      </c>
      <c r="F14" s="320"/>
      <c r="G14" s="217"/>
      <c r="H14" s="218"/>
    </row>
    <row r="15" spans="1:8" x14ac:dyDescent="0.2">
      <c r="A15" s="318"/>
      <c r="B15" s="319"/>
      <c r="C15" s="491" t="s">
        <v>168</v>
      </c>
      <c r="D15" s="492"/>
      <c r="E15" s="2" t="s">
        <v>118</v>
      </c>
      <c r="F15" s="320"/>
      <c r="G15" s="217"/>
      <c r="H15" s="218"/>
    </row>
    <row r="16" spans="1:8" x14ac:dyDescent="0.2">
      <c r="A16" s="318"/>
      <c r="B16" s="319"/>
      <c r="C16" s="491" t="s">
        <v>287</v>
      </c>
      <c r="D16" s="492"/>
      <c r="E16" s="2" t="s">
        <v>118</v>
      </c>
      <c r="F16" s="320"/>
      <c r="G16" s="491"/>
      <c r="H16" s="492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320"/>
      <c r="G17" s="217"/>
      <c r="H17" s="218"/>
    </row>
    <row r="18" spans="1:8" x14ac:dyDescent="0.2">
      <c r="A18" s="485" t="s">
        <v>29</v>
      </c>
      <c r="B18" s="485"/>
      <c r="C18" s="485" t="s">
        <v>326</v>
      </c>
      <c r="D18" s="485"/>
      <c r="E18" s="2" t="s">
        <v>118</v>
      </c>
      <c r="F18" s="306" t="s">
        <v>255</v>
      </c>
      <c r="G18" s="217"/>
      <c r="H18" s="218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118</v>
      </c>
      <c r="F19" s="306">
        <v>2</v>
      </c>
      <c r="G19" s="491"/>
      <c r="H19" s="492"/>
    </row>
    <row r="20" spans="1:8" x14ac:dyDescent="0.2">
      <c r="A20" s="500"/>
      <c r="B20" s="501"/>
      <c r="C20" s="491"/>
      <c r="D20" s="492"/>
      <c r="E20" s="2"/>
      <c r="F20" s="2"/>
      <c r="G20" s="491"/>
      <c r="H20" s="492"/>
    </row>
    <row r="21" spans="1:8" x14ac:dyDescent="0.2">
      <c r="A21" s="500"/>
      <c r="B21" s="501"/>
      <c r="C21" s="491"/>
      <c r="D21" s="492"/>
      <c r="E21" s="2"/>
      <c r="F21" s="2"/>
      <c r="G21" s="491"/>
      <c r="H21" s="492"/>
    </row>
    <row r="22" spans="1:8" x14ac:dyDescent="0.2">
      <c r="A22" s="485"/>
      <c r="B22" s="485"/>
      <c r="C22" s="485"/>
      <c r="D22" s="485"/>
      <c r="E22" s="2"/>
      <c r="F22" s="306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411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282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103</v>
      </c>
      <c r="F35" s="46" t="s">
        <v>5</v>
      </c>
      <c r="G35" s="518" t="s">
        <v>171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19" t="s">
        <v>21</v>
      </c>
      <c r="B38" s="219" t="s">
        <v>7</v>
      </c>
      <c r="C38" s="219" t="s">
        <v>22</v>
      </c>
      <c r="D38" s="219" t="s">
        <v>23</v>
      </c>
      <c r="E38" s="19"/>
      <c r="F38" s="510" t="s">
        <v>24</v>
      </c>
      <c r="G38" s="497"/>
      <c r="H38" s="219" t="s">
        <v>23</v>
      </c>
    </row>
    <row r="39" spans="1:8" x14ac:dyDescent="0.2">
      <c r="A39" s="216">
        <v>1</v>
      </c>
      <c r="B39" s="216" t="s">
        <v>50</v>
      </c>
      <c r="C39" s="216">
        <v>600</v>
      </c>
      <c r="D39" s="216" t="s">
        <v>63</v>
      </c>
      <c r="E39" s="16"/>
      <c r="F39" s="11"/>
      <c r="G39" s="12"/>
      <c r="H39" s="8"/>
    </row>
    <row r="40" spans="1:8" x14ac:dyDescent="0.2">
      <c r="A40" s="216">
        <v>2</v>
      </c>
      <c r="B40" s="216" t="s">
        <v>51</v>
      </c>
      <c r="C40" s="216">
        <v>400</v>
      </c>
      <c r="D40" s="216" t="s">
        <v>63</v>
      </c>
      <c r="E40" s="16"/>
      <c r="F40" s="11"/>
      <c r="G40" s="12"/>
      <c r="H40" s="8"/>
    </row>
    <row r="41" spans="1:8" x14ac:dyDescent="0.2">
      <c r="A41" s="216"/>
      <c r="B41" s="216"/>
      <c r="C41" s="216"/>
      <c r="D41" s="216"/>
      <c r="E41" s="16"/>
      <c r="F41" s="11"/>
      <c r="G41" s="12"/>
      <c r="H41" s="8"/>
    </row>
    <row r="42" spans="1:8" x14ac:dyDescent="0.2">
      <c r="A42" s="216"/>
      <c r="B42" s="216"/>
      <c r="C42" s="216"/>
      <c r="D42" s="216"/>
      <c r="E42" s="16"/>
      <c r="F42" s="11"/>
      <c r="G42" s="12"/>
      <c r="H42" s="8"/>
    </row>
    <row r="43" spans="1:8" x14ac:dyDescent="0.2">
      <c r="A43" s="21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380</v>
      </c>
    </row>
    <row r="47" spans="1:8" ht="15" customHeight="1" x14ac:dyDescent="0.25">
      <c r="A47" s="514" t="s">
        <v>19</v>
      </c>
      <c r="B47" s="514"/>
      <c r="C47" s="25" t="s">
        <v>377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19" t="s">
        <v>20</v>
      </c>
      <c r="B50" s="510" t="s">
        <v>45</v>
      </c>
      <c r="C50" s="497"/>
      <c r="D50" s="21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19" t="s">
        <v>319</v>
      </c>
      <c r="E51" s="510" t="s">
        <v>65</v>
      </c>
      <c r="F51" s="497"/>
      <c r="G51" s="510" t="s">
        <v>320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19" t="s">
        <v>68</v>
      </c>
      <c r="E52" s="510" t="s">
        <v>321</v>
      </c>
      <c r="F52" s="497"/>
      <c r="G52" s="510" t="s">
        <v>323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19" t="s">
        <v>66</v>
      </c>
      <c r="E53" s="510" t="s">
        <v>65</v>
      </c>
      <c r="F53" s="497"/>
      <c r="G53" s="510" t="s">
        <v>322</v>
      </c>
      <c r="H53" s="497"/>
      <c r="J53" s="3"/>
    </row>
    <row r="54" spans="1:10" ht="13.5" x14ac:dyDescent="0.25">
      <c r="A54" s="31" t="s">
        <v>14</v>
      </c>
      <c r="B54" s="510"/>
      <c r="C54" s="497"/>
      <c r="D54" s="219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1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1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9">
    <mergeCell ref="E70:G70"/>
    <mergeCell ref="A70:C70"/>
    <mergeCell ref="A61:H61"/>
    <mergeCell ref="A64:H6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C19:D19"/>
    <mergeCell ref="G21:H21"/>
    <mergeCell ref="A22:B22"/>
    <mergeCell ref="C22:D22"/>
    <mergeCell ref="G22:H22"/>
    <mergeCell ref="A20:B20"/>
    <mergeCell ref="A21:B21"/>
    <mergeCell ref="C20:D20"/>
    <mergeCell ref="C21:D21"/>
    <mergeCell ref="G19:H19"/>
    <mergeCell ref="A18:B18"/>
    <mergeCell ref="C18:D18"/>
    <mergeCell ref="G20:H20"/>
    <mergeCell ref="A14:B14"/>
    <mergeCell ref="C15:D15"/>
    <mergeCell ref="C16:D16"/>
    <mergeCell ref="G16:H16"/>
    <mergeCell ref="C14:D14"/>
    <mergeCell ref="A17:B17"/>
    <mergeCell ref="C17:D17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54" right="0" top="0.3" bottom="0.22" header="0.31496062992125984" footer="0.17"/>
  <pageSetup paperSize="122" scale="80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1" sqref="C11:D11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298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294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299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99" t="s">
        <v>295</v>
      </c>
      <c r="F10" s="200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2" t="s">
        <v>118</v>
      </c>
      <c r="F11" s="322">
        <v>2013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322">
        <v>2013</v>
      </c>
      <c r="G12" s="201"/>
      <c r="H12" s="202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22" t="s">
        <v>191</v>
      </c>
      <c r="G13" s="491"/>
      <c r="H13" s="492"/>
    </row>
    <row r="14" spans="1:8" x14ac:dyDescent="0.2">
      <c r="A14" s="491" t="s">
        <v>296</v>
      </c>
      <c r="B14" s="492"/>
      <c r="C14" s="491" t="s">
        <v>176</v>
      </c>
      <c r="D14" s="492"/>
      <c r="E14" s="2" t="s">
        <v>118</v>
      </c>
      <c r="F14" s="322" t="s">
        <v>297</v>
      </c>
      <c r="G14" s="197"/>
      <c r="H14" s="198"/>
    </row>
    <row r="15" spans="1:8" x14ac:dyDescent="0.2">
      <c r="A15" s="485" t="s">
        <v>31</v>
      </c>
      <c r="B15" s="485"/>
      <c r="C15" s="485" t="s">
        <v>60</v>
      </c>
      <c r="D15" s="485"/>
      <c r="E15" s="2" t="s">
        <v>118</v>
      </c>
      <c r="F15" s="322"/>
      <c r="G15" s="491"/>
      <c r="H15" s="492"/>
    </row>
    <row r="16" spans="1:8" x14ac:dyDescent="0.2">
      <c r="A16" s="197"/>
      <c r="B16" s="198"/>
      <c r="C16" s="491" t="s">
        <v>168</v>
      </c>
      <c r="D16" s="492"/>
      <c r="E16" s="2" t="s">
        <v>118</v>
      </c>
      <c r="F16" s="322"/>
      <c r="G16" s="197"/>
      <c r="H16" s="198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322"/>
      <c r="G17" s="491"/>
      <c r="H17" s="492"/>
    </row>
    <row r="18" spans="1:8" x14ac:dyDescent="0.2">
      <c r="A18" s="485" t="s">
        <v>29</v>
      </c>
      <c r="B18" s="485"/>
      <c r="C18" s="485" t="s">
        <v>432</v>
      </c>
      <c r="D18" s="485"/>
      <c r="E18" s="2" t="s">
        <v>118</v>
      </c>
      <c r="F18" s="322" t="s">
        <v>255</v>
      </c>
      <c r="G18" s="491"/>
      <c r="H18" s="492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118</v>
      </c>
      <c r="F19" s="322">
        <v>2</v>
      </c>
      <c r="G19" s="491"/>
      <c r="H19" s="492"/>
    </row>
    <row r="20" spans="1:8" x14ac:dyDescent="0.2">
      <c r="A20" s="323"/>
      <c r="B20" s="324"/>
      <c r="C20" s="491"/>
      <c r="D20" s="492"/>
      <c r="E20" s="2"/>
      <c r="F20" s="322"/>
      <c r="G20" s="323"/>
      <c r="H20" s="324"/>
    </row>
    <row r="21" spans="1:8" x14ac:dyDescent="0.2">
      <c r="A21" s="491"/>
      <c r="B21" s="492"/>
      <c r="C21" s="485"/>
      <c r="D21" s="485"/>
      <c r="E21" s="2"/>
      <c r="F21" s="8"/>
      <c r="G21" s="491"/>
      <c r="H21" s="492"/>
    </row>
    <row r="22" spans="1:8" x14ac:dyDescent="0.2">
      <c r="A22" s="491"/>
      <c r="B22" s="492"/>
      <c r="C22" s="491"/>
      <c r="D22" s="492"/>
      <c r="E22" s="2"/>
      <c r="F22" s="8"/>
      <c r="G22" s="323"/>
      <c r="H22" s="324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416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232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233</v>
      </c>
      <c r="F35" s="46" t="s">
        <v>5</v>
      </c>
      <c r="G35" s="518" t="s">
        <v>289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99" t="s">
        <v>21</v>
      </c>
      <c r="B38" s="199" t="s">
        <v>7</v>
      </c>
      <c r="C38" s="199" t="s">
        <v>22</v>
      </c>
      <c r="D38" s="199" t="s">
        <v>23</v>
      </c>
      <c r="E38" s="19"/>
      <c r="F38" s="510" t="s">
        <v>24</v>
      </c>
      <c r="G38" s="497"/>
      <c r="H38" s="199" t="s">
        <v>23</v>
      </c>
    </row>
    <row r="39" spans="1:8" x14ac:dyDescent="0.2">
      <c r="A39" s="196">
        <v>1</v>
      </c>
      <c r="B39" s="196" t="s">
        <v>50</v>
      </c>
      <c r="C39" s="196">
        <v>500</v>
      </c>
      <c r="D39" s="196" t="s">
        <v>63</v>
      </c>
      <c r="E39" s="16"/>
      <c r="F39" s="11"/>
      <c r="G39" s="12"/>
      <c r="H39" s="8"/>
    </row>
    <row r="40" spans="1:8" x14ac:dyDescent="0.2">
      <c r="A40" s="196">
        <v>2</v>
      </c>
      <c r="B40" s="196" t="s">
        <v>51</v>
      </c>
      <c r="C40" s="196">
        <v>500</v>
      </c>
      <c r="D40" s="196" t="s">
        <v>63</v>
      </c>
      <c r="E40" s="16"/>
      <c r="F40" s="11"/>
      <c r="G40" s="12"/>
      <c r="H40" s="8"/>
    </row>
    <row r="41" spans="1:8" x14ac:dyDescent="0.2">
      <c r="A41" s="196"/>
      <c r="B41" s="196"/>
      <c r="C41" s="196"/>
      <c r="D41" s="196"/>
      <c r="E41" s="16"/>
      <c r="F41" s="11"/>
      <c r="G41" s="12"/>
      <c r="H41" s="8"/>
    </row>
    <row r="42" spans="1:8" x14ac:dyDescent="0.2">
      <c r="A42" s="196"/>
      <c r="B42" s="196"/>
      <c r="C42" s="196"/>
      <c r="D42" s="196"/>
      <c r="E42" s="16"/>
      <c r="F42" s="11"/>
      <c r="G42" s="12"/>
      <c r="H42" s="8"/>
    </row>
    <row r="43" spans="1:8" x14ac:dyDescent="0.2">
      <c r="A43" s="19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467</v>
      </c>
    </row>
    <row r="47" spans="1:8" ht="15" customHeight="1" x14ac:dyDescent="0.25">
      <c r="A47" s="514" t="s">
        <v>19</v>
      </c>
      <c r="B47" s="514"/>
      <c r="C47" s="25" t="s">
        <v>468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99" t="s">
        <v>20</v>
      </c>
      <c r="B50" s="510" t="s">
        <v>45</v>
      </c>
      <c r="C50" s="497"/>
      <c r="D50" s="19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291</v>
      </c>
      <c r="C51" s="497"/>
      <c r="D51" s="199" t="s">
        <v>93</v>
      </c>
      <c r="E51" s="510" t="s">
        <v>65</v>
      </c>
      <c r="F51" s="497"/>
      <c r="G51" s="510" t="s">
        <v>292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99" t="s">
        <v>112</v>
      </c>
      <c r="E52" s="510" t="s">
        <v>290</v>
      </c>
      <c r="F52" s="497"/>
      <c r="G52" s="510" t="s">
        <v>293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199" t="s">
        <v>134</v>
      </c>
      <c r="E53" s="510" t="s">
        <v>65</v>
      </c>
      <c r="F53" s="497"/>
      <c r="G53" s="510" t="s">
        <v>300</v>
      </c>
      <c r="H53" s="497"/>
      <c r="J53" s="3"/>
    </row>
    <row r="54" spans="1:10" ht="13.5" x14ac:dyDescent="0.25">
      <c r="A54" s="31" t="s">
        <v>14</v>
      </c>
      <c r="B54" s="510"/>
      <c r="C54" s="497"/>
      <c r="D54" s="199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9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9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9">
    <mergeCell ref="E70:G70"/>
    <mergeCell ref="A70:C70"/>
    <mergeCell ref="A61:H61"/>
    <mergeCell ref="A64:H64"/>
    <mergeCell ref="C16:D16"/>
    <mergeCell ref="A14:B14"/>
    <mergeCell ref="C14:D1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C19:D19"/>
    <mergeCell ref="G19:H19"/>
    <mergeCell ref="A21:B21"/>
    <mergeCell ref="C21:D21"/>
    <mergeCell ref="G21:H21"/>
    <mergeCell ref="A22:B22"/>
    <mergeCell ref="C22:D22"/>
    <mergeCell ref="C20:D20"/>
    <mergeCell ref="A18:B18"/>
    <mergeCell ref="C18:D18"/>
    <mergeCell ref="G18:H18"/>
    <mergeCell ref="A13:B13"/>
    <mergeCell ref="C13:D13"/>
    <mergeCell ref="G13:H13"/>
    <mergeCell ref="A15:B15"/>
    <mergeCell ref="C15:D15"/>
    <mergeCell ref="G15:H15"/>
    <mergeCell ref="A12:B12"/>
    <mergeCell ref="C12:D12"/>
    <mergeCell ref="B7:D7"/>
    <mergeCell ref="E7:G7"/>
    <mergeCell ref="A9:H9"/>
    <mergeCell ref="A10:B10"/>
    <mergeCell ref="C10:D10"/>
    <mergeCell ref="G10:H10"/>
    <mergeCell ref="A17:B17"/>
    <mergeCell ref="C17:D17"/>
    <mergeCell ref="G17:H17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58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56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57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3" t="s">
        <v>32</v>
      </c>
      <c r="F10" s="20" t="s">
        <v>17</v>
      </c>
      <c r="G10" s="499" t="s">
        <v>18</v>
      </c>
      <c r="H10" s="499"/>
    </row>
    <row r="11" spans="1:8" x14ac:dyDescent="0.2">
      <c r="A11" s="485" t="s">
        <v>193</v>
      </c>
      <c r="B11" s="485"/>
      <c r="C11" s="527" t="s">
        <v>150</v>
      </c>
      <c r="D11" s="492"/>
      <c r="E11" s="2" t="s">
        <v>118</v>
      </c>
      <c r="F11" s="8"/>
      <c r="G11" s="487"/>
      <c r="H11" s="488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118</v>
      </c>
      <c r="F12" s="34">
        <v>2012</v>
      </c>
      <c r="G12" s="35"/>
      <c r="H12" s="36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34">
        <v>2013</v>
      </c>
      <c r="G13" s="35"/>
      <c r="H13" s="36"/>
    </row>
    <row r="14" spans="1:8" x14ac:dyDescent="0.2">
      <c r="A14" s="489" t="s">
        <v>89</v>
      </c>
      <c r="B14" s="490"/>
      <c r="C14" s="491" t="s">
        <v>88</v>
      </c>
      <c r="D14" s="492"/>
      <c r="E14" s="2" t="s">
        <v>118</v>
      </c>
      <c r="F14" s="304">
        <v>2018</v>
      </c>
      <c r="G14" s="491"/>
      <c r="H14" s="492"/>
    </row>
    <row r="15" spans="1:8" x14ac:dyDescent="0.2">
      <c r="A15" s="491" t="s">
        <v>30</v>
      </c>
      <c r="B15" s="492"/>
      <c r="C15" s="491" t="s">
        <v>59</v>
      </c>
      <c r="D15" s="492"/>
      <c r="E15" s="2" t="s">
        <v>118</v>
      </c>
      <c r="F15" s="8"/>
      <c r="G15" s="491"/>
      <c r="H15" s="492"/>
    </row>
    <row r="16" spans="1:8" x14ac:dyDescent="0.2">
      <c r="A16" s="491" t="s">
        <v>31</v>
      </c>
      <c r="B16" s="492"/>
      <c r="C16" s="491" t="s">
        <v>60</v>
      </c>
      <c r="D16" s="492"/>
      <c r="E16" s="2" t="s">
        <v>118</v>
      </c>
      <c r="F16" s="8"/>
      <c r="G16" s="491"/>
      <c r="H16" s="492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8"/>
      <c r="G17" s="491"/>
      <c r="H17" s="492"/>
    </row>
    <row r="18" spans="1:8" x14ac:dyDescent="0.2">
      <c r="A18" s="491" t="s">
        <v>29</v>
      </c>
      <c r="B18" s="492"/>
      <c r="C18" s="491" t="s">
        <v>432</v>
      </c>
      <c r="D18" s="492"/>
      <c r="E18" s="2" t="s">
        <v>118</v>
      </c>
      <c r="F18" s="8"/>
      <c r="G18" s="491"/>
      <c r="H18" s="492"/>
    </row>
    <row r="19" spans="1:8" x14ac:dyDescent="0.2">
      <c r="A19" s="300"/>
      <c r="B19" s="301"/>
      <c r="C19" s="491" t="s">
        <v>84</v>
      </c>
      <c r="D19" s="492"/>
      <c r="E19" s="2" t="s">
        <v>118</v>
      </c>
      <c r="F19" s="8"/>
      <c r="G19" s="491"/>
      <c r="H19" s="492"/>
    </row>
    <row r="20" spans="1:8" x14ac:dyDescent="0.2">
      <c r="A20" s="491" t="s">
        <v>85</v>
      </c>
      <c r="B20" s="492"/>
      <c r="C20" s="491" t="s">
        <v>86</v>
      </c>
      <c r="D20" s="492"/>
      <c r="E20" s="2" t="s">
        <v>118</v>
      </c>
      <c r="F20" s="8"/>
      <c r="G20" s="491"/>
      <c r="H20" s="492"/>
    </row>
    <row r="21" spans="1:8" x14ac:dyDescent="0.2">
      <c r="A21" s="271"/>
      <c r="B21" s="272"/>
      <c r="C21" s="491" t="s">
        <v>87</v>
      </c>
      <c r="D21" s="492"/>
      <c r="E21" s="2" t="s">
        <v>118</v>
      </c>
      <c r="F21" s="8"/>
      <c r="G21" s="271"/>
      <c r="H21" s="27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404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139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74</v>
      </c>
      <c r="C35" s="517"/>
      <c r="D35" s="46" t="s">
        <v>73</v>
      </c>
      <c r="E35" s="48" t="s">
        <v>77</v>
      </c>
      <c r="F35" s="46" t="s">
        <v>5</v>
      </c>
      <c r="G35" s="518" t="s">
        <v>76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3" t="s">
        <v>21</v>
      </c>
      <c r="B38" s="13" t="s">
        <v>7</v>
      </c>
      <c r="C38" s="13" t="s">
        <v>22</v>
      </c>
      <c r="D38" s="13" t="s">
        <v>23</v>
      </c>
      <c r="E38" s="19"/>
      <c r="F38" s="510" t="s">
        <v>24</v>
      </c>
      <c r="G38" s="497"/>
      <c r="H38" s="13" t="s">
        <v>23</v>
      </c>
    </row>
    <row r="39" spans="1:8" x14ac:dyDescent="0.2">
      <c r="A39" s="10">
        <v>1</v>
      </c>
      <c r="B39" s="10" t="s">
        <v>50</v>
      </c>
      <c r="C39" s="10">
        <v>200</v>
      </c>
      <c r="D39" s="10" t="s">
        <v>63</v>
      </c>
      <c r="E39" s="16"/>
      <c r="F39" s="11"/>
      <c r="G39" s="12"/>
      <c r="H39" s="8"/>
    </row>
    <row r="40" spans="1:8" x14ac:dyDescent="0.2">
      <c r="A40" s="10">
        <v>2</v>
      </c>
      <c r="B40" s="10" t="s">
        <v>51</v>
      </c>
      <c r="C40" s="10">
        <v>300</v>
      </c>
      <c r="D40" s="10" t="s">
        <v>63</v>
      </c>
      <c r="E40" s="16"/>
      <c r="F40" s="11"/>
      <c r="G40" s="12"/>
      <c r="H40" s="8"/>
    </row>
    <row r="41" spans="1:8" x14ac:dyDescent="0.2">
      <c r="A41" s="10"/>
      <c r="B41" s="10"/>
      <c r="C41" s="10"/>
      <c r="D41" s="10"/>
      <c r="E41" s="16"/>
      <c r="F41" s="11"/>
      <c r="G41" s="12"/>
      <c r="H41" s="8"/>
    </row>
    <row r="42" spans="1:8" x14ac:dyDescent="0.2">
      <c r="A42" s="10"/>
      <c r="B42" s="10"/>
      <c r="C42" s="10"/>
      <c r="D42" s="10"/>
      <c r="E42" s="16"/>
      <c r="F42" s="11"/>
      <c r="G42" s="12"/>
      <c r="H42" s="8"/>
    </row>
    <row r="43" spans="1:8" x14ac:dyDescent="0.2">
      <c r="A43" s="10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136</v>
      </c>
      <c r="D46" s="30" t="s">
        <v>54</v>
      </c>
      <c r="E46" s="28" t="s">
        <v>62</v>
      </c>
      <c r="F46" s="513" t="s">
        <v>55</v>
      </c>
      <c r="G46" s="513"/>
      <c r="H46" s="44" t="s">
        <v>382</v>
      </c>
    </row>
    <row r="47" spans="1:8" ht="15" customHeight="1" x14ac:dyDescent="0.25">
      <c r="A47" s="514" t="s">
        <v>19</v>
      </c>
      <c r="B47" s="514"/>
      <c r="C47" s="25" t="s">
        <v>381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3" t="s">
        <v>20</v>
      </c>
      <c r="B50" s="510" t="s">
        <v>45</v>
      </c>
      <c r="C50" s="497"/>
      <c r="D50" s="13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67</v>
      </c>
      <c r="C51" s="497"/>
      <c r="D51" s="13" t="s">
        <v>66</v>
      </c>
      <c r="E51" s="510" t="s">
        <v>65</v>
      </c>
      <c r="F51" s="497"/>
      <c r="G51" s="510">
        <v>65813679711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3" t="s">
        <v>68</v>
      </c>
      <c r="E52" s="510" t="s">
        <v>72</v>
      </c>
      <c r="F52" s="497"/>
      <c r="G52" s="510" t="s">
        <v>80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33" t="s">
        <v>66</v>
      </c>
      <c r="E53" s="510" t="s">
        <v>65</v>
      </c>
      <c r="F53" s="497"/>
      <c r="G53" s="510" t="s">
        <v>79</v>
      </c>
      <c r="H53" s="497"/>
      <c r="J53" s="3"/>
    </row>
    <row r="54" spans="1:10" ht="13.5" x14ac:dyDescent="0.25">
      <c r="A54" s="31" t="s">
        <v>14</v>
      </c>
      <c r="B54" s="510"/>
      <c r="C54" s="497"/>
      <c r="D54" s="13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3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3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ht="15" customHeight="1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1">
    <mergeCell ref="F38:G38"/>
    <mergeCell ref="A27:B28"/>
    <mergeCell ref="G51:H51"/>
    <mergeCell ref="E50:F50"/>
    <mergeCell ref="A45:H45"/>
    <mergeCell ref="B58:C58"/>
    <mergeCell ref="B59:C59"/>
    <mergeCell ref="E59:F59"/>
    <mergeCell ref="G59:H59"/>
    <mergeCell ref="E54:F54"/>
    <mergeCell ref="G54:H54"/>
    <mergeCell ref="E58:F58"/>
    <mergeCell ref="G58:H58"/>
    <mergeCell ref="E55:F55"/>
    <mergeCell ref="B50:C50"/>
    <mergeCell ref="E52:F52"/>
    <mergeCell ref="G50:H50"/>
    <mergeCell ref="G53:H53"/>
    <mergeCell ref="G55:H55"/>
    <mergeCell ref="E56:F56"/>
    <mergeCell ref="B53:C53"/>
    <mergeCell ref="B54:C54"/>
    <mergeCell ref="B55:C55"/>
    <mergeCell ref="G32:H32"/>
    <mergeCell ref="A70:C70"/>
    <mergeCell ref="E70:G70"/>
    <mergeCell ref="E53:F53"/>
    <mergeCell ref="A61:H61"/>
    <mergeCell ref="G52:H52"/>
    <mergeCell ref="B3:C3"/>
    <mergeCell ref="C12:D12"/>
    <mergeCell ref="C14:D14"/>
    <mergeCell ref="C15:D15"/>
    <mergeCell ref="A10:B10"/>
    <mergeCell ref="B5:D5"/>
    <mergeCell ref="A64:H64"/>
    <mergeCell ref="A48:H48"/>
    <mergeCell ref="A32:B32"/>
    <mergeCell ref="G10:H10"/>
    <mergeCell ref="C13:D13"/>
    <mergeCell ref="C10:D10"/>
    <mergeCell ref="A13:B13"/>
    <mergeCell ref="B57:C57"/>
    <mergeCell ref="E57:F57"/>
    <mergeCell ref="G57:H57"/>
    <mergeCell ref="E27:F27"/>
    <mergeCell ref="B51:C51"/>
    <mergeCell ref="B52:C52"/>
    <mergeCell ref="A1:H1"/>
    <mergeCell ref="C18:D18"/>
    <mergeCell ref="C19:D19"/>
    <mergeCell ref="A17:B17"/>
    <mergeCell ref="A18:B18"/>
    <mergeCell ref="G22:H22"/>
    <mergeCell ref="G23:H23"/>
    <mergeCell ref="G19:H19"/>
    <mergeCell ref="A20:B20"/>
    <mergeCell ref="A9:H9"/>
    <mergeCell ref="C16:D16"/>
    <mergeCell ref="C17:D17"/>
    <mergeCell ref="C20:D20"/>
    <mergeCell ref="G20:H20"/>
    <mergeCell ref="G16:H16"/>
    <mergeCell ref="E5:G5"/>
    <mergeCell ref="A12:B12"/>
    <mergeCell ref="B6:D6"/>
    <mergeCell ref="E6:G6"/>
    <mergeCell ref="B7:D7"/>
    <mergeCell ref="E7:G7"/>
    <mergeCell ref="A14:B14"/>
    <mergeCell ref="G14:H14"/>
    <mergeCell ref="G56:H56"/>
    <mergeCell ref="A22:B22"/>
    <mergeCell ref="C22:D22"/>
    <mergeCell ref="C21:D21"/>
    <mergeCell ref="A23:B23"/>
    <mergeCell ref="A16:B16"/>
    <mergeCell ref="G18:H18"/>
    <mergeCell ref="G17:H17"/>
    <mergeCell ref="A24:B24"/>
    <mergeCell ref="C24:D24"/>
    <mergeCell ref="A26:H26"/>
    <mergeCell ref="G24:H24"/>
    <mergeCell ref="G27:H28"/>
    <mergeCell ref="A29:B29"/>
    <mergeCell ref="A30:B30"/>
    <mergeCell ref="B34:C34"/>
    <mergeCell ref="E51:F51"/>
    <mergeCell ref="B56:C56"/>
    <mergeCell ref="A46:B46"/>
    <mergeCell ref="F46:G46"/>
    <mergeCell ref="A47:B47"/>
    <mergeCell ref="F47:G47"/>
    <mergeCell ref="A49:H49"/>
    <mergeCell ref="B35:C35"/>
    <mergeCell ref="C27:D27"/>
    <mergeCell ref="A37:D37"/>
    <mergeCell ref="E37:H37"/>
    <mergeCell ref="A31:B31"/>
    <mergeCell ref="A33:H33"/>
    <mergeCell ref="G35:H35"/>
    <mergeCell ref="G15:H15"/>
    <mergeCell ref="A11:B11"/>
    <mergeCell ref="A15:B15"/>
    <mergeCell ref="C11:D11"/>
    <mergeCell ref="C23:D23"/>
    <mergeCell ref="G34:H34"/>
    <mergeCell ref="G29:H29"/>
    <mergeCell ref="G30:H30"/>
    <mergeCell ref="G31:H31"/>
    <mergeCell ref="G11:H11"/>
  </mergeCells>
  <phoneticPr fontId="1" type="noConversion"/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97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98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40" t="s">
        <v>32</v>
      </c>
      <c r="F10" s="41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166</v>
      </c>
      <c r="F11" s="310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166</v>
      </c>
      <c r="F12" s="39">
        <v>2013</v>
      </c>
      <c r="G12" s="42"/>
      <c r="H12" s="43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166</v>
      </c>
      <c r="F13" s="8"/>
      <c r="G13" s="491"/>
      <c r="H13" s="492"/>
    </row>
    <row r="14" spans="1:8" x14ac:dyDescent="0.2">
      <c r="A14" s="485" t="s">
        <v>31</v>
      </c>
      <c r="B14" s="485"/>
      <c r="C14" s="485" t="s">
        <v>60</v>
      </c>
      <c r="D14" s="485"/>
      <c r="E14" s="2" t="s">
        <v>166</v>
      </c>
      <c r="F14" s="8"/>
      <c r="G14" s="491"/>
      <c r="H14" s="492"/>
    </row>
    <row r="15" spans="1:8" x14ac:dyDescent="0.2">
      <c r="A15" s="491" t="s">
        <v>28</v>
      </c>
      <c r="B15" s="492"/>
      <c r="C15" s="491" t="s">
        <v>82</v>
      </c>
      <c r="D15" s="492"/>
      <c r="E15" s="2" t="s">
        <v>166</v>
      </c>
      <c r="F15" s="8"/>
      <c r="G15" s="491"/>
      <c r="H15" s="492"/>
    </row>
    <row r="16" spans="1:8" x14ac:dyDescent="0.2">
      <c r="A16" s="485" t="s">
        <v>29</v>
      </c>
      <c r="B16" s="485"/>
      <c r="C16" s="485" t="s">
        <v>432</v>
      </c>
      <c r="D16" s="485"/>
      <c r="E16" s="2" t="s">
        <v>166</v>
      </c>
      <c r="F16" s="8"/>
      <c r="G16" s="491"/>
      <c r="H16" s="492"/>
    </row>
    <row r="17" spans="1:8" x14ac:dyDescent="0.2">
      <c r="A17" s="491" t="s">
        <v>85</v>
      </c>
      <c r="B17" s="492"/>
      <c r="C17" s="485" t="s">
        <v>87</v>
      </c>
      <c r="D17" s="485"/>
      <c r="E17" s="2" t="s">
        <v>166</v>
      </c>
      <c r="F17" s="8"/>
      <c r="G17" s="491"/>
      <c r="H17" s="492"/>
    </row>
    <row r="18" spans="1:8" x14ac:dyDescent="0.2">
      <c r="A18" s="527"/>
      <c r="B18" s="527"/>
      <c r="C18" s="485"/>
      <c r="D18" s="485"/>
      <c r="E18" s="2"/>
      <c r="F18" s="8"/>
      <c r="G18" s="491"/>
      <c r="H18" s="492"/>
    </row>
    <row r="19" spans="1:8" x14ac:dyDescent="0.2">
      <c r="A19" s="491"/>
      <c r="B19" s="492"/>
      <c r="C19" s="485"/>
      <c r="D19" s="485"/>
      <c r="E19" s="2"/>
      <c r="F19" s="8"/>
      <c r="G19" s="491"/>
      <c r="H19" s="492"/>
    </row>
    <row r="20" spans="1:8" x14ac:dyDescent="0.2">
      <c r="A20" s="37"/>
      <c r="B20" s="38"/>
      <c r="C20" s="491"/>
      <c r="D20" s="492"/>
      <c r="E20" s="2"/>
      <c r="F20" s="8"/>
      <c r="G20" s="37"/>
      <c r="H20" s="38"/>
    </row>
    <row r="21" spans="1:8" x14ac:dyDescent="0.2">
      <c r="A21" s="485"/>
      <c r="B21" s="485"/>
      <c r="C21" s="491"/>
      <c r="D21" s="492"/>
      <c r="E21" s="2"/>
      <c r="F21" s="8"/>
      <c r="G21" s="491"/>
      <c r="H21" s="492"/>
    </row>
    <row r="22" spans="1:8" x14ac:dyDescent="0.2">
      <c r="A22" s="491"/>
      <c r="B22" s="492"/>
      <c r="C22" s="491"/>
      <c r="D22" s="492"/>
      <c r="E22" s="2"/>
      <c r="F22" s="8"/>
      <c r="G22" s="271"/>
      <c r="H22" s="27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12" t="s">
        <v>455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74</v>
      </c>
      <c r="C35" s="517"/>
      <c r="D35" s="46" t="s">
        <v>73</v>
      </c>
      <c r="E35" s="48" t="s">
        <v>92</v>
      </c>
      <c r="F35" s="46" t="s">
        <v>5</v>
      </c>
      <c r="G35" s="518" t="s">
        <v>76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40" t="s">
        <v>21</v>
      </c>
      <c r="B38" s="40" t="s">
        <v>7</v>
      </c>
      <c r="C38" s="40" t="s">
        <v>22</v>
      </c>
      <c r="D38" s="40" t="s">
        <v>23</v>
      </c>
      <c r="E38" s="19"/>
      <c r="F38" s="510" t="s">
        <v>24</v>
      </c>
      <c r="G38" s="497"/>
      <c r="H38" s="40" t="s">
        <v>23</v>
      </c>
    </row>
    <row r="39" spans="1:8" x14ac:dyDescent="0.2">
      <c r="A39" s="39">
        <v>1</v>
      </c>
      <c r="B39" s="39" t="s">
        <v>50</v>
      </c>
      <c r="C39" s="39">
        <v>250</v>
      </c>
      <c r="D39" s="39" t="s">
        <v>63</v>
      </c>
      <c r="E39" s="16"/>
      <c r="F39" s="11"/>
      <c r="G39" s="12"/>
      <c r="H39" s="8"/>
    </row>
    <row r="40" spans="1:8" x14ac:dyDescent="0.2">
      <c r="A40" s="39">
        <v>2</v>
      </c>
      <c r="B40" s="39" t="s">
        <v>51</v>
      </c>
      <c r="C40" s="39">
        <v>250</v>
      </c>
      <c r="D40" s="39" t="s">
        <v>63</v>
      </c>
      <c r="E40" s="16"/>
      <c r="F40" s="11"/>
      <c r="G40" s="12"/>
      <c r="H40" s="8"/>
    </row>
    <row r="41" spans="1:8" x14ac:dyDescent="0.2">
      <c r="A41" s="39"/>
      <c r="B41" s="39"/>
      <c r="C41" s="39"/>
      <c r="D41" s="39"/>
      <c r="E41" s="16"/>
      <c r="F41" s="11"/>
      <c r="G41" s="12"/>
      <c r="H41" s="8"/>
    </row>
    <row r="42" spans="1:8" x14ac:dyDescent="0.2">
      <c r="A42" s="39"/>
      <c r="B42" s="39"/>
      <c r="C42" s="39"/>
      <c r="D42" s="39"/>
      <c r="E42" s="16"/>
      <c r="F42" s="11"/>
      <c r="G42" s="12"/>
      <c r="H42" s="8"/>
    </row>
    <row r="43" spans="1:8" x14ac:dyDescent="0.2">
      <c r="A43" s="39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384</v>
      </c>
    </row>
    <row r="47" spans="1:8" ht="15" customHeight="1" x14ac:dyDescent="0.25">
      <c r="A47" s="514" t="s">
        <v>19</v>
      </c>
      <c r="B47" s="514"/>
      <c r="C47" s="25" t="s">
        <v>383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40" t="s">
        <v>20</v>
      </c>
      <c r="B50" s="510" t="s">
        <v>45</v>
      </c>
      <c r="C50" s="497"/>
      <c r="D50" s="40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40" t="s">
        <v>93</v>
      </c>
      <c r="E51" s="510" t="s">
        <v>65</v>
      </c>
      <c r="F51" s="497"/>
      <c r="G51" s="510" t="s">
        <v>95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40" t="s">
        <v>68</v>
      </c>
      <c r="E52" s="510" t="s">
        <v>72</v>
      </c>
      <c r="F52" s="497"/>
      <c r="G52" s="510" t="s">
        <v>96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40" t="s">
        <v>93</v>
      </c>
      <c r="E53" s="510" t="s">
        <v>65</v>
      </c>
      <c r="F53" s="497"/>
      <c r="G53" s="510">
        <v>810002182</v>
      </c>
      <c r="H53" s="497"/>
      <c r="J53" s="3"/>
    </row>
    <row r="54" spans="1:10" ht="13.5" x14ac:dyDescent="0.25">
      <c r="A54" s="31" t="s">
        <v>14</v>
      </c>
      <c r="B54" s="510"/>
      <c r="C54" s="497"/>
      <c r="D54" s="40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40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40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2">
    <mergeCell ref="E70:G70"/>
    <mergeCell ref="A70:C70"/>
    <mergeCell ref="A61:H61"/>
    <mergeCell ref="A64:H64"/>
    <mergeCell ref="C20:D2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C19:D19"/>
    <mergeCell ref="G19:H19"/>
    <mergeCell ref="A21:B21"/>
    <mergeCell ref="C21:D21"/>
    <mergeCell ref="G21:H21"/>
    <mergeCell ref="A22:B22"/>
    <mergeCell ref="C22:D22"/>
    <mergeCell ref="G17:H17"/>
    <mergeCell ref="A17:B17"/>
    <mergeCell ref="C17:D17"/>
    <mergeCell ref="G18:H18"/>
    <mergeCell ref="A15:B15"/>
    <mergeCell ref="C15:D15"/>
    <mergeCell ref="G15:H15"/>
    <mergeCell ref="A16:B16"/>
    <mergeCell ref="C16:D16"/>
    <mergeCell ref="G16:H16"/>
    <mergeCell ref="A18:B18"/>
    <mergeCell ref="C18:D18"/>
    <mergeCell ref="A13:B13"/>
    <mergeCell ref="C13:D13"/>
    <mergeCell ref="G13:H13"/>
    <mergeCell ref="A14:B14"/>
    <mergeCell ref="C14:D14"/>
    <mergeCell ref="G14:H14"/>
    <mergeCell ref="A11:B11"/>
    <mergeCell ref="C11:D11"/>
    <mergeCell ref="G11:H11"/>
    <mergeCell ref="A12:B12"/>
    <mergeCell ref="C12:D12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452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120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52" t="s">
        <v>32</v>
      </c>
      <c r="F10" s="53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118</v>
      </c>
      <c r="F11" s="304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51">
        <v>2013</v>
      </c>
      <c r="G12" s="54"/>
      <c r="H12" s="55"/>
    </row>
    <row r="13" spans="1:8" x14ac:dyDescent="0.2">
      <c r="A13" s="491" t="s">
        <v>30</v>
      </c>
      <c r="B13" s="492"/>
      <c r="C13" s="485" t="s">
        <v>429</v>
      </c>
      <c r="D13" s="485"/>
      <c r="E13" s="2" t="s">
        <v>451</v>
      </c>
      <c r="F13" s="2" t="s">
        <v>453</v>
      </c>
      <c r="G13" s="491"/>
      <c r="H13" s="492"/>
    </row>
    <row r="14" spans="1:8" x14ac:dyDescent="0.2">
      <c r="A14" s="491" t="s">
        <v>108</v>
      </c>
      <c r="B14" s="492"/>
      <c r="C14" s="491" t="s">
        <v>105</v>
      </c>
      <c r="D14" s="492"/>
      <c r="E14" s="2" t="s">
        <v>118</v>
      </c>
      <c r="F14" s="51">
        <v>6.3</v>
      </c>
      <c r="G14" s="49"/>
      <c r="H14" s="50"/>
    </row>
    <row r="15" spans="1:8" x14ac:dyDescent="0.2">
      <c r="A15" s="491" t="s">
        <v>31</v>
      </c>
      <c r="B15" s="492"/>
      <c r="C15" s="491" t="s">
        <v>60</v>
      </c>
      <c r="D15" s="492"/>
      <c r="E15" s="2" t="s">
        <v>118</v>
      </c>
      <c r="F15" s="51"/>
      <c r="G15" s="49"/>
      <c r="H15" s="50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118</v>
      </c>
      <c r="F16" s="51"/>
      <c r="G16" s="491"/>
      <c r="H16" s="492"/>
    </row>
    <row r="17" spans="1:8" x14ac:dyDescent="0.2">
      <c r="A17" s="491" t="s">
        <v>29</v>
      </c>
      <c r="B17" s="492"/>
      <c r="C17" s="491" t="s">
        <v>195</v>
      </c>
      <c r="D17" s="492"/>
      <c r="E17" s="2" t="s">
        <v>118</v>
      </c>
      <c r="F17" s="51"/>
      <c r="G17" s="49"/>
      <c r="H17" s="50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118</v>
      </c>
      <c r="F18" s="51"/>
      <c r="G18" s="491"/>
      <c r="H18" s="492"/>
    </row>
    <row r="19" spans="1:8" x14ac:dyDescent="0.2">
      <c r="A19" s="491"/>
      <c r="B19" s="492"/>
      <c r="C19" s="491"/>
      <c r="D19" s="492"/>
      <c r="E19" s="2"/>
      <c r="F19" s="51"/>
      <c r="G19" s="491"/>
      <c r="H19" s="492"/>
    </row>
    <row r="20" spans="1:8" x14ac:dyDescent="0.2">
      <c r="A20" s="491"/>
      <c r="B20" s="492"/>
      <c r="C20" s="491"/>
      <c r="D20" s="492"/>
      <c r="E20" s="2"/>
      <c r="F20" s="51"/>
      <c r="G20" s="491"/>
      <c r="H20" s="492"/>
    </row>
    <row r="21" spans="1:8" x14ac:dyDescent="0.2">
      <c r="A21" s="527"/>
      <c r="B21" s="527"/>
      <c r="C21" s="485"/>
      <c r="D21" s="485"/>
      <c r="E21" s="2"/>
      <c r="F21" s="51"/>
      <c r="G21" s="491"/>
      <c r="H21" s="492"/>
    </row>
    <row r="22" spans="1:8" x14ac:dyDescent="0.2">
      <c r="A22" s="491"/>
      <c r="B22" s="492"/>
      <c r="C22" s="500"/>
      <c r="D22" s="501"/>
      <c r="E22" s="2"/>
      <c r="F22" s="51"/>
      <c r="G22" s="491"/>
      <c r="H22" s="492"/>
    </row>
    <row r="23" spans="1:8" x14ac:dyDescent="0.2">
      <c r="A23" s="271"/>
      <c r="B23" s="272"/>
      <c r="C23" s="491"/>
      <c r="D23" s="492"/>
      <c r="E23" s="2"/>
      <c r="F23" s="273"/>
      <c r="G23" s="271"/>
      <c r="H23" s="27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405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430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74</v>
      </c>
      <c r="C35" s="517"/>
      <c r="D35" s="46" t="s">
        <v>73</v>
      </c>
      <c r="E35" s="48" t="s">
        <v>103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52" t="s">
        <v>21</v>
      </c>
      <c r="B38" s="52" t="s">
        <v>7</v>
      </c>
      <c r="C38" s="52" t="s">
        <v>22</v>
      </c>
      <c r="D38" s="52" t="s">
        <v>23</v>
      </c>
      <c r="E38" s="19"/>
      <c r="F38" s="510" t="s">
        <v>24</v>
      </c>
      <c r="G38" s="497"/>
      <c r="H38" s="52" t="s">
        <v>23</v>
      </c>
    </row>
    <row r="39" spans="1:8" x14ac:dyDescent="0.2">
      <c r="A39" s="51">
        <v>1</v>
      </c>
      <c r="B39" s="51" t="s">
        <v>50</v>
      </c>
      <c r="C39" s="51">
        <v>200</v>
      </c>
      <c r="D39" s="51" t="s">
        <v>63</v>
      </c>
      <c r="E39" s="16"/>
      <c r="F39" s="11"/>
      <c r="G39" s="12"/>
      <c r="H39" s="8"/>
    </row>
    <row r="40" spans="1:8" x14ac:dyDescent="0.2">
      <c r="A40" s="51">
        <v>2</v>
      </c>
      <c r="B40" s="51" t="s">
        <v>51</v>
      </c>
      <c r="C40" s="51">
        <v>800</v>
      </c>
      <c r="D40" s="51" t="s">
        <v>63</v>
      </c>
      <c r="E40" s="16"/>
      <c r="F40" s="11"/>
      <c r="G40" s="12"/>
      <c r="H40" s="8"/>
    </row>
    <row r="41" spans="1:8" x14ac:dyDescent="0.2">
      <c r="A41" s="51"/>
      <c r="B41" s="51"/>
      <c r="C41" s="51"/>
      <c r="D41" s="51"/>
      <c r="E41" s="16"/>
      <c r="F41" s="11"/>
      <c r="G41" s="12"/>
      <c r="H41" s="8"/>
    </row>
    <row r="42" spans="1:8" x14ac:dyDescent="0.2">
      <c r="A42" s="51"/>
      <c r="B42" s="51"/>
      <c r="C42" s="51"/>
      <c r="D42" s="51"/>
      <c r="E42" s="16"/>
      <c r="F42" s="11"/>
      <c r="G42" s="12"/>
      <c r="H42" s="8"/>
    </row>
    <row r="43" spans="1:8" x14ac:dyDescent="0.2">
      <c r="A43" s="51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62</v>
      </c>
      <c r="D46" s="30" t="s">
        <v>54</v>
      </c>
      <c r="E46" s="28" t="s">
        <v>137</v>
      </c>
      <c r="F46" s="513" t="s">
        <v>55</v>
      </c>
      <c r="G46" s="513"/>
      <c r="H46" s="44" t="s">
        <v>386</v>
      </c>
    </row>
    <row r="47" spans="1:8" ht="15" customHeight="1" x14ac:dyDescent="0.25">
      <c r="A47" s="514" t="s">
        <v>19</v>
      </c>
      <c r="B47" s="514"/>
      <c r="C47" s="25" t="s">
        <v>385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52" t="s">
        <v>20</v>
      </c>
      <c r="B50" s="510" t="s">
        <v>45</v>
      </c>
      <c r="C50" s="497"/>
      <c r="D50" s="52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52" t="s">
        <v>121</v>
      </c>
      <c r="E51" s="510" t="s">
        <v>65</v>
      </c>
      <c r="F51" s="497"/>
      <c r="G51" s="510">
        <v>7980269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52" t="s">
        <v>121</v>
      </c>
      <c r="E52" s="510" t="s">
        <v>123</v>
      </c>
      <c r="F52" s="497"/>
      <c r="G52" s="510" t="s">
        <v>122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52" t="s">
        <v>121</v>
      </c>
      <c r="E53" s="510" t="s">
        <v>65</v>
      </c>
      <c r="F53" s="497"/>
      <c r="G53" s="528" t="s">
        <v>124</v>
      </c>
      <c r="H53" s="497"/>
      <c r="J53" s="3"/>
    </row>
    <row r="54" spans="1:10" ht="13.5" x14ac:dyDescent="0.25">
      <c r="A54" s="31" t="s">
        <v>15</v>
      </c>
      <c r="B54" s="510"/>
      <c r="C54" s="497"/>
      <c r="D54" s="52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52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52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0"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70:C70"/>
    <mergeCell ref="E70:G70"/>
    <mergeCell ref="A61:H61"/>
    <mergeCell ref="A64:H64"/>
    <mergeCell ref="B58:C58"/>
    <mergeCell ref="E58:F58"/>
    <mergeCell ref="G58:H58"/>
    <mergeCell ref="B59:C59"/>
    <mergeCell ref="E59:F59"/>
    <mergeCell ref="G59:H59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2:C52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2:B22"/>
    <mergeCell ref="C18:D18"/>
    <mergeCell ref="G22:H22"/>
    <mergeCell ref="A24:B24"/>
    <mergeCell ref="C24:D24"/>
    <mergeCell ref="G24:H24"/>
    <mergeCell ref="G20:H20"/>
    <mergeCell ref="A18:B18"/>
    <mergeCell ref="C21:D21"/>
    <mergeCell ref="G21:H21"/>
    <mergeCell ref="C23:D23"/>
    <mergeCell ref="A21:B21"/>
    <mergeCell ref="C22:D22"/>
    <mergeCell ref="A19:B19"/>
    <mergeCell ref="A20:B20"/>
    <mergeCell ref="C20:D20"/>
    <mergeCell ref="G16:H16"/>
    <mergeCell ref="G18:H18"/>
    <mergeCell ref="C19:D19"/>
    <mergeCell ref="G19:H19"/>
    <mergeCell ref="A14:B14"/>
    <mergeCell ref="C14:D14"/>
    <mergeCell ref="A15:B15"/>
    <mergeCell ref="C15:D15"/>
    <mergeCell ref="C16:D16"/>
    <mergeCell ref="C17:D17"/>
    <mergeCell ref="A17:B17"/>
    <mergeCell ref="A16:B16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129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130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131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57" t="s">
        <v>32</v>
      </c>
      <c r="F10" s="61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2" t="s">
        <v>118</v>
      </c>
      <c r="F11" s="304">
        <v>2012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58">
        <v>2013</v>
      </c>
      <c r="G12" s="59"/>
      <c r="H12" s="60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8"/>
      <c r="G13" s="491"/>
      <c r="H13" s="492"/>
    </row>
    <row r="14" spans="1:8" x14ac:dyDescent="0.2">
      <c r="A14" s="485" t="s">
        <v>31</v>
      </c>
      <c r="B14" s="485"/>
      <c r="C14" s="485" t="s">
        <v>60</v>
      </c>
      <c r="D14" s="485"/>
      <c r="E14" s="2" t="s">
        <v>118</v>
      </c>
      <c r="F14" s="58"/>
      <c r="G14" s="491"/>
      <c r="H14" s="492"/>
    </row>
    <row r="15" spans="1:8" x14ac:dyDescent="0.2">
      <c r="A15" s="491" t="s">
        <v>28</v>
      </c>
      <c r="B15" s="492"/>
      <c r="C15" s="491" t="s">
        <v>82</v>
      </c>
      <c r="D15" s="492"/>
      <c r="E15" s="2" t="s">
        <v>118</v>
      </c>
      <c r="F15" s="58"/>
      <c r="G15" s="491"/>
      <c r="H15" s="492"/>
    </row>
    <row r="16" spans="1:8" x14ac:dyDescent="0.2">
      <c r="A16" s="485" t="s">
        <v>29</v>
      </c>
      <c r="B16" s="485"/>
      <c r="C16" s="485" t="s">
        <v>432</v>
      </c>
      <c r="D16" s="485"/>
      <c r="E16" s="2" t="s">
        <v>118</v>
      </c>
      <c r="F16" s="58"/>
      <c r="G16" s="491"/>
      <c r="H16" s="492"/>
    </row>
    <row r="17" spans="1:8" x14ac:dyDescent="0.2">
      <c r="A17" s="491" t="s">
        <v>85</v>
      </c>
      <c r="B17" s="492"/>
      <c r="C17" s="485" t="s">
        <v>87</v>
      </c>
      <c r="D17" s="485"/>
      <c r="E17" s="2" t="s">
        <v>118</v>
      </c>
      <c r="F17" s="58"/>
      <c r="G17" s="491"/>
      <c r="H17" s="492"/>
    </row>
    <row r="18" spans="1:8" x14ac:dyDescent="0.2">
      <c r="A18" s="271"/>
      <c r="B18" s="272"/>
      <c r="C18" s="491"/>
      <c r="D18" s="492"/>
      <c r="E18" s="2"/>
      <c r="F18" s="273"/>
      <c r="G18" s="271"/>
      <c r="H18" s="272"/>
    </row>
    <row r="19" spans="1:8" x14ac:dyDescent="0.2">
      <c r="A19" s="271"/>
      <c r="B19" s="272"/>
      <c r="C19" s="491"/>
      <c r="D19" s="492"/>
      <c r="E19" s="2"/>
      <c r="F19" s="273"/>
      <c r="G19" s="271"/>
      <c r="H19" s="272"/>
    </row>
    <row r="20" spans="1:8" x14ac:dyDescent="0.2">
      <c r="A20" s="271"/>
      <c r="B20" s="272"/>
      <c r="C20" s="491"/>
      <c r="D20" s="492"/>
      <c r="E20" s="2"/>
      <c r="F20" s="273"/>
      <c r="G20" s="271"/>
      <c r="H20" s="272"/>
    </row>
    <row r="21" spans="1:8" x14ac:dyDescent="0.2">
      <c r="A21" s="271"/>
      <c r="B21" s="272"/>
      <c r="C21" s="491"/>
      <c r="D21" s="492"/>
      <c r="E21" s="2"/>
      <c r="F21" s="273"/>
      <c r="G21" s="271"/>
      <c r="H21" s="272"/>
    </row>
    <row r="22" spans="1:8" x14ac:dyDescent="0.2">
      <c r="A22" s="271"/>
      <c r="B22" s="272"/>
      <c r="C22" s="491"/>
      <c r="D22" s="492"/>
      <c r="E22" s="2"/>
      <c r="F22" s="273"/>
      <c r="G22" s="271"/>
      <c r="H22" s="272"/>
    </row>
    <row r="23" spans="1:8" x14ac:dyDescent="0.2">
      <c r="A23" s="271"/>
      <c r="B23" s="272"/>
      <c r="C23" s="491"/>
      <c r="D23" s="492"/>
      <c r="E23" s="2"/>
      <c r="F23" s="273"/>
      <c r="G23" s="271"/>
      <c r="H23" s="27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406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126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74</v>
      </c>
      <c r="C35" s="517"/>
      <c r="D35" s="46" t="s">
        <v>73</v>
      </c>
      <c r="E35" s="48" t="s">
        <v>103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57" t="s">
        <v>21</v>
      </c>
      <c r="B38" s="57" t="s">
        <v>7</v>
      </c>
      <c r="C38" s="57" t="s">
        <v>22</v>
      </c>
      <c r="D38" s="57" t="s">
        <v>23</v>
      </c>
      <c r="E38" s="19"/>
      <c r="F38" s="510" t="s">
        <v>24</v>
      </c>
      <c r="G38" s="497"/>
      <c r="H38" s="57" t="s">
        <v>23</v>
      </c>
    </row>
    <row r="39" spans="1:8" x14ac:dyDescent="0.2">
      <c r="A39" s="58">
        <v>1</v>
      </c>
      <c r="B39" s="58" t="s">
        <v>50</v>
      </c>
      <c r="C39" s="58">
        <v>250</v>
      </c>
      <c r="D39" s="58" t="s">
        <v>63</v>
      </c>
      <c r="E39" s="16"/>
      <c r="F39" s="11"/>
      <c r="G39" s="12"/>
      <c r="H39" s="8"/>
    </row>
    <row r="40" spans="1:8" x14ac:dyDescent="0.2">
      <c r="A40" s="58">
        <v>2</v>
      </c>
      <c r="B40" s="58" t="s">
        <v>51</v>
      </c>
      <c r="C40" s="58">
        <v>250</v>
      </c>
      <c r="D40" s="58" t="s">
        <v>63</v>
      </c>
      <c r="E40" s="16"/>
      <c r="F40" s="11"/>
      <c r="G40" s="12"/>
      <c r="H40" s="8"/>
    </row>
    <row r="41" spans="1:8" x14ac:dyDescent="0.2">
      <c r="A41" s="58"/>
      <c r="B41" s="58"/>
      <c r="C41" s="58"/>
      <c r="D41" s="58"/>
      <c r="E41" s="16"/>
      <c r="F41" s="11"/>
      <c r="G41" s="12"/>
      <c r="H41" s="8"/>
    </row>
    <row r="42" spans="1:8" x14ac:dyDescent="0.2">
      <c r="A42" s="58"/>
      <c r="B42" s="58"/>
      <c r="C42" s="58"/>
      <c r="D42" s="58"/>
      <c r="E42" s="16"/>
      <c r="F42" s="11"/>
      <c r="G42" s="12"/>
      <c r="H42" s="8"/>
    </row>
    <row r="43" spans="1:8" x14ac:dyDescent="0.2">
      <c r="A43" s="58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388</v>
      </c>
    </row>
    <row r="47" spans="1:8" ht="15" customHeight="1" x14ac:dyDescent="0.25">
      <c r="A47" s="514" t="s">
        <v>19</v>
      </c>
      <c r="B47" s="514"/>
      <c r="C47" s="25" t="s">
        <v>387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57" t="s">
        <v>20</v>
      </c>
      <c r="B50" s="510" t="s">
        <v>45</v>
      </c>
      <c r="C50" s="497"/>
      <c r="D50" s="57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57" t="s">
        <v>66</v>
      </c>
      <c r="E51" s="510" t="s">
        <v>65</v>
      </c>
      <c r="F51" s="497"/>
      <c r="G51" s="510">
        <v>66905853563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57" t="s">
        <v>68</v>
      </c>
      <c r="E52" s="510" t="s">
        <v>132</v>
      </c>
      <c r="F52" s="497"/>
      <c r="G52" s="510" t="s">
        <v>133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57" t="s">
        <v>134</v>
      </c>
      <c r="E53" s="510" t="s">
        <v>65</v>
      </c>
      <c r="F53" s="497"/>
      <c r="G53" s="528" t="s">
        <v>135</v>
      </c>
      <c r="H53" s="497"/>
      <c r="J53" s="3"/>
    </row>
    <row r="54" spans="1:10" ht="13.5" x14ac:dyDescent="0.25">
      <c r="A54" s="31" t="s">
        <v>15</v>
      </c>
      <c r="B54" s="510"/>
      <c r="C54" s="497"/>
      <c r="D54" s="57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57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57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3">
    <mergeCell ref="A70:C70"/>
    <mergeCell ref="C18:D18"/>
    <mergeCell ref="C19:D19"/>
    <mergeCell ref="C20:D20"/>
    <mergeCell ref="C21:D21"/>
    <mergeCell ref="C22:D22"/>
    <mergeCell ref="C23:D23"/>
    <mergeCell ref="E70:G70"/>
    <mergeCell ref="A1:H1"/>
    <mergeCell ref="B3:C3"/>
    <mergeCell ref="B5:D5"/>
    <mergeCell ref="E5:G5"/>
    <mergeCell ref="B6:D6"/>
    <mergeCell ref="E6:G6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1:B11"/>
    <mergeCell ref="C11:D11"/>
    <mergeCell ref="G11:H11"/>
    <mergeCell ref="A12:B12"/>
    <mergeCell ref="C12:D12"/>
    <mergeCell ref="G14:H14"/>
    <mergeCell ref="A15:B15"/>
    <mergeCell ref="C15:D15"/>
    <mergeCell ref="G15:H15"/>
    <mergeCell ref="A16:B16"/>
    <mergeCell ref="C16:D16"/>
    <mergeCell ref="G16:H16"/>
    <mergeCell ref="A14:B14"/>
    <mergeCell ref="C14:D14"/>
    <mergeCell ref="A29:B29"/>
    <mergeCell ref="G29:H29"/>
    <mergeCell ref="A17:B17"/>
    <mergeCell ref="C17:D17"/>
    <mergeCell ref="G17:H17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A61:H61"/>
    <mergeCell ref="A64:H64"/>
    <mergeCell ref="B58:C58"/>
    <mergeCell ref="E58:F58"/>
    <mergeCell ref="G58:H58"/>
    <mergeCell ref="B59:C59"/>
    <mergeCell ref="E59:F59"/>
    <mergeCell ref="G59:H59"/>
    <mergeCell ref="B55:C55"/>
    <mergeCell ref="E55:F55"/>
    <mergeCell ref="G55:H55"/>
    <mergeCell ref="B56:C56"/>
    <mergeCell ref="E56:F56"/>
    <mergeCell ref="G56:H56"/>
    <mergeCell ref="B57:C57"/>
    <mergeCell ref="E57:F57"/>
    <mergeCell ref="G57:H57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7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145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431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146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65" t="s">
        <v>32</v>
      </c>
      <c r="F10" s="66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304" t="s">
        <v>448</v>
      </c>
      <c r="F11" s="304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304" t="s">
        <v>449</v>
      </c>
      <c r="F12" s="62">
        <v>2013</v>
      </c>
      <c r="G12" s="67"/>
      <c r="H12" s="68"/>
    </row>
    <row r="13" spans="1:8" x14ac:dyDescent="0.2">
      <c r="A13" s="491" t="s">
        <v>30</v>
      </c>
      <c r="B13" s="492"/>
      <c r="C13" s="485" t="s">
        <v>59</v>
      </c>
      <c r="D13" s="485"/>
      <c r="E13" s="304" t="s">
        <v>449</v>
      </c>
      <c r="F13" s="8"/>
      <c r="G13" s="491"/>
      <c r="H13" s="492"/>
    </row>
    <row r="14" spans="1:8" x14ac:dyDescent="0.2">
      <c r="A14" s="485" t="s">
        <v>31</v>
      </c>
      <c r="B14" s="485"/>
      <c r="C14" s="485" t="s">
        <v>60</v>
      </c>
      <c r="D14" s="485"/>
      <c r="E14" s="304" t="s">
        <v>449</v>
      </c>
      <c r="F14" s="62"/>
      <c r="G14" s="491"/>
      <c r="H14" s="492"/>
    </row>
    <row r="15" spans="1:8" x14ac:dyDescent="0.2">
      <c r="A15" s="491" t="s">
        <v>28</v>
      </c>
      <c r="B15" s="492"/>
      <c r="C15" s="491" t="s">
        <v>82</v>
      </c>
      <c r="D15" s="492"/>
      <c r="E15" s="304" t="s">
        <v>449</v>
      </c>
      <c r="F15" s="62"/>
      <c r="G15" s="491"/>
      <c r="H15" s="492"/>
    </row>
    <row r="16" spans="1:8" x14ac:dyDescent="0.2">
      <c r="A16" s="485" t="s">
        <v>29</v>
      </c>
      <c r="B16" s="485"/>
      <c r="C16" s="485" t="s">
        <v>432</v>
      </c>
      <c r="D16" s="485"/>
      <c r="E16" s="304" t="s">
        <v>450</v>
      </c>
      <c r="F16" s="62"/>
      <c r="G16" s="491"/>
      <c r="H16" s="492"/>
    </row>
    <row r="17" spans="1:8" x14ac:dyDescent="0.2">
      <c r="A17" s="491" t="s">
        <v>85</v>
      </c>
      <c r="B17" s="492"/>
      <c r="C17" s="485" t="s">
        <v>87</v>
      </c>
      <c r="D17" s="485"/>
      <c r="E17" s="304" t="s">
        <v>449</v>
      </c>
      <c r="F17" s="62"/>
      <c r="G17" s="491"/>
      <c r="H17" s="492"/>
    </row>
    <row r="18" spans="1:8" x14ac:dyDescent="0.2">
      <c r="A18" s="271"/>
      <c r="B18" s="272"/>
      <c r="C18" s="271"/>
      <c r="D18" s="272"/>
      <c r="E18" s="2"/>
      <c r="F18" s="273"/>
      <c r="G18" s="271"/>
      <c r="H18" s="272"/>
    </row>
    <row r="19" spans="1:8" x14ac:dyDescent="0.2">
      <c r="A19" s="271"/>
      <c r="B19" s="272"/>
      <c r="C19" s="271"/>
      <c r="D19" s="272"/>
      <c r="E19" s="2"/>
      <c r="F19" s="273"/>
      <c r="G19" s="271"/>
      <c r="H19" s="272"/>
    </row>
    <row r="20" spans="1:8" x14ac:dyDescent="0.2">
      <c r="A20" s="271"/>
      <c r="B20" s="272"/>
      <c r="C20" s="271"/>
      <c r="D20" s="272"/>
      <c r="E20" s="2"/>
      <c r="F20" s="273"/>
      <c r="G20" s="271"/>
      <c r="H20" s="272"/>
    </row>
    <row r="21" spans="1:8" x14ac:dyDescent="0.2">
      <c r="A21" s="63"/>
      <c r="B21" s="64"/>
      <c r="C21" s="491"/>
      <c r="D21" s="492"/>
      <c r="E21" s="2"/>
      <c r="F21" s="62"/>
      <c r="G21" s="63"/>
      <c r="H21" s="64"/>
    </row>
    <row r="22" spans="1:8" x14ac:dyDescent="0.2">
      <c r="A22" s="63"/>
      <c r="B22" s="64"/>
      <c r="C22" s="491"/>
      <c r="D22" s="492"/>
      <c r="E22" s="2"/>
      <c r="F22" s="62"/>
      <c r="G22" s="63"/>
      <c r="H22" s="64"/>
    </row>
    <row r="23" spans="1:8" x14ac:dyDescent="0.2">
      <c r="A23" s="63"/>
      <c r="B23" s="64"/>
      <c r="C23" s="491"/>
      <c r="D23" s="492"/>
      <c r="E23" s="2"/>
      <c r="F23" s="62"/>
      <c r="G23" s="63"/>
      <c r="H23" s="64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408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139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140</v>
      </c>
      <c r="C35" s="517"/>
      <c r="D35" s="46" t="s">
        <v>73</v>
      </c>
      <c r="E35" s="48" t="s">
        <v>138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65" t="s">
        <v>21</v>
      </c>
      <c r="B38" s="65" t="s">
        <v>7</v>
      </c>
      <c r="C38" s="65" t="s">
        <v>22</v>
      </c>
      <c r="D38" s="65" t="s">
        <v>23</v>
      </c>
      <c r="E38" s="19"/>
      <c r="F38" s="510" t="s">
        <v>24</v>
      </c>
      <c r="G38" s="497"/>
      <c r="H38" s="65" t="s">
        <v>23</v>
      </c>
    </row>
    <row r="39" spans="1:8" x14ac:dyDescent="0.2">
      <c r="A39" s="62">
        <v>1</v>
      </c>
      <c r="B39" s="62" t="s">
        <v>50</v>
      </c>
      <c r="C39" s="62">
        <v>250</v>
      </c>
      <c r="D39" s="62" t="s">
        <v>63</v>
      </c>
      <c r="E39" s="16"/>
      <c r="F39" s="11"/>
      <c r="G39" s="12"/>
      <c r="H39" s="8"/>
    </row>
    <row r="40" spans="1:8" x14ac:dyDescent="0.2">
      <c r="A40" s="62">
        <v>2</v>
      </c>
      <c r="B40" s="62" t="s">
        <v>51</v>
      </c>
      <c r="C40" s="62">
        <v>250</v>
      </c>
      <c r="D40" s="62" t="s">
        <v>63</v>
      </c>
      <c r="E40" s="16"/>
      <c r="F40" s="11"/>
      <c r="G40" s="12"/>
      <c r="H40" s="8"/>
    </row>
    <row r="41" spans="1:8" x14ac:dyDescent="0.2">
      <c r="A41" s="62"/>
      <c r="B41" s="62"/>
      <c r="C41" s="62"/>
      <c r="D41" s="62"/>
      <c r="E41" s="16"/>
      <c r="F41" s="11"/>
      <c r="G41" s="12"/>
      <c r="H41" s="8"/>
    </row>
    <row r="42" spans="1:8" x14ac:dyDescent="0.2">
      <c r="A42" s="62"/>
      <c r="B42" s="62"/>
      <c r="C42" s="62"/>
      <c r="D42" s="62"/>
      <c r="E42" s="16"/>
      <c r="F42" s="11"/>
      <c r="G42" s="12"/>
      <c r="H42" s="8"/>
    </row>
    <row r="43" spans="1:8" x14ac:dyDescent="0.2">
      <c r="A43" s="62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390</v>
      </c>
    </row>
    <row r="47" spans="1:8" ht="15" customHeight="1" x14ac:dyDescent="0.25">
      <c r="A47" s="514" t="s">
        <v>19</v>
      </c>
      <c r="B47" s="514"/>
      <c r="C47" s="25" t="s">
        <v>389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65" t="s">
        <v>20</v>
      </c>
      <c r="B50" s="510" t="s">
        <v>45</v>
      </c>
      <c r="C50" s="497"/>
      <c r="D50" s="6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65" t="s">
        <v>93</v>
      </c>
      <c r="E51" s="510" t="s">
        <v>65</v>
      </c>
      <c r="F51" s="497"/>
      <c r="G51" s="510" t="s">
        <v>143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65" t="s">
        <v>68</v>
      </c>
      <c r="E52" s="510" t="s">
        <v>141</v>
      </c>
      <c r="F52" s="497"/>
      <c r="G52" s="510" t="s">
        <v>144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65" t="s">
        <v>93</v>
      </c>
      <c r="E53" s="510" t="s">
        <v>65</v>
      </c>
      <c r="F53" s="497"/>
      <c r="G53" s="528" t="s">
        <v>142</v>
      </c>
      <c r="H53" s="497"/>
      <c r="J53" s="3"/>
    </row>
    <row r="54" spans="1:10" ht="13.5" x14ac:dyDescent="0.25">
      <c r="A54" s="31" t="s">
        <v>15</v>
      </c>
      <c r="B54" s="510"/>
      <c r="C54" s="497"/>
      <c r="D54" s="65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6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6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ht="15" customHeight="1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0">
    <mergeCell ref="A70:C70"/>
    <mergeCell ref="E70:G70"/>
    <mergeCell ref="A61:H61"/>
    <mergeCell ref="A64:H64"/>
    <mergeCell ref="C21:D21"/>
    <mergeCell ref="C22:D22"/>
    <mergeCell ref="C23:D23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17:B17"/>
    <mergeCell ref="C17:D17"/>
    <mergeCell ref="G17:H17"/>
    <mergeCell ref="A24:B24"/>
    <mergeCell ref="C24:D24"/>
    <mergeCell ref="G24:H24"/>
    <mergeCell ref="A26:H26"/>
    <mergeCell ref="A27:B28"/>
    <mergeCell ref="C27:D27"/>
    <mergeCell ref="E27:F27"/>
    <mergeCell ref="G27:H28"/>
    <mergeCell ref="G14:H14"/>
    <mergeCell ref="A15:B15"/>
    <mergeCell ref="C15:D15"/>
    <mergeCell ref="G15:H15"/>
    <mergeCell ref="A16:B16"/>
    <mergeCell ref="C16:D16"/>
    <mergeCell ref="G16:H16"/>
    <mergeCell ref="A14:B14"/>
    <mergeCell ref="C14:D14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1:B11"/>
    <mergeCell ref="C11:D11"/>
    <mergeCell ref="G11:H11"/>
    <mergeCell ref="A12:B12"/>
    <mergeCell ref="C12:D12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145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/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484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41" t="s">
        <v>32</v>
      </c>
      <c r="F10" s="344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340" t="s">
        <v>448</v>
      </c>
      <c r="F11" s="340">
        <v>2013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340" t="s">
        <v>449</v>
      </c>
      <c r="F12" s="340">
        <v>2013</v>
      </c>
      <c r="G12" s="345"/>
      <c r="H12" s="346"/>
    </row>
    <row r="13" spans="1:8" x14ac:dyDescent="0.2">
      <c r="A13" s="485" t="s">
        <v>31</v>
      </c>
      <c r="B13" s="485"/>
      <c r="C13" s="485" t="s">
        <v>60</v>
      </c>
      <c r="D13" s="485"/>
      <c r="E13" s="340" t="s">
        <v>449</v>
      </c>
      <c r="F13" s="340"/>
      <c r="G13" s="491"/>
      <c r="H13" s="492"/>
    </row>
    <row r="14" spans="1:8" x14ac:dyDescent="0.2">
      <c r="A14" s="491" t="s">
        <v>28</v>
      </c>
      <c r="B14" s="492"/>
      <c r="C14" s="491" t="s">
        <v>82</v>
      </c>
      <c r="D14" s="492"/>
      <c r="E14" s="340" t="s">
        <v>449</v>
      </c>
      <c r="F14" s="340"/>
      <c r="G14" s="491"/>
      <c r="H14" s="492"/>
    </row>
    <row r="15" spans="1:8" x14ac:dyDescent="0.2">
      <c r="A15" s="485" t="s">
        <v>29</v>
      </c>
      <c r="B15" s="485"/>
      <c r="C15" s="485" t="s">
        <v>432</v>
      </c>
      <c r="D15" s="485"/>
      <c r="E15" s="340" t="s">
        <v>450</v>
      </c>
      <c r="F15" s="340"/>
      <c r="G15" s="491"/>
      <c r="H15" s="492"/>
    </row>
    <row r="16" spans="1:8" x14ac:dyDescent="0.2">
      <c r="A16" s="491" t="s">
        <v>85</v>
      </c>
      <c r="B16" s="492"/>
      <c r="C16" s="485" t="s">
        <v>87</v>
      </c>
      <c r="D16" s="485"/>
      <c r="E16" s="340" t="s">
        <v>449</v>
      </c>
      <c r="F16" s="340"/>
      <c r="G16" s="491"/>
      <c r="H16" s="492"/>
    </row>
    <row r="17" spans="1:8" x14ac:dyDescent="0.2">
      <c r="A17" s="342"/>
      <c r="B17" s="343"/>
      <c r="C17" s="342"/>
      <c r="D17" s="343"/>
      <c r="E17" s="340"/>
      <c r="F17" s="340"/>
      <c r="G17" s="342"/>
      <c r="H17" s="343"/>
    </row>
    <row r="18" spans="1:8" x14ac:dyDescent="0.2">
      <c r="A18" s="342"/>
      <c r="B18" s="343"/>
      <c r="C18" s="342"/>
      <c r="D18" s="343"/>
      <c r="E18" s="2"/>
      <c r="F18" s="340"/>
      <c r="G18" s="342"/>
      <c r="H18" s="343"/>
    </row>
    <row r="19" spans="1:8" x14ac:dyDescent="0.2">
      <c r="A19" s="342"/>
      <c r="B19" s="343"/>
      <c r="C19" s="342"/>
      <c r="D19" s="343"/>
      <c r="E19" s="2"/>
      <c r="F19" s="340"/>
      <c r="G19" s="342"/>
      <c r="H19" s="343"/>
    </row>
    <row r="20" spans="1:8" x14ac:dyDescent="0.2">
      <c r="A20" s="342"/>
      <c r="B20" s="343"/>
      <c r="C20" s="342"/>
      <c r="D20" s="343"/>
      <c r="E20" s="2"/>
      <c r="F20" s="340"/>
      <c r="G20" s="342"/>
      <c r="H20" s="343"/>
    </row>
    <row r="21" spans="1:8" x14ac:dyDescent="0.2">
      <c r="A21" s="342"/>
      <c r="B21" s="343"/>
      <c r="C21" s="491"/>
      <c r="D21" s="492"/>
      <c r="E21" s="2"/>
      <c r="F21" s="340"/>
      <c r="G21" s="342"/>
      <c r="H21" s="343"/>
    </row>
    <row r="22" spans="1:8" x14ac:dyDescent="0.2">
      <c r="A22" s="342"/>
      <c r="B22" s="343"/>
      <c r="C22" s="491"/>
      <c r="D22" s="492"/>
      <c r="E22" s="2"/>
      <c r="F22" s="340"/>
      <c r="G22" s="342"/>
      <c r="H22" s="343"/>
    </row>
    <row r="23" spans="1:8" x14ac:dyDescent="0.2">
      <c r="A23" s="342"/>
      <c r="B23" s="343"/>
      <c r="C23" s="491"/>
      <c r="D23" s="492"/>
      <c r="E23" s="2"/>
      <c r="F23" s="340"/>
      <c r="G23" s="342"/>
      <c r="H23" s="343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170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139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140</v>
      </c>
      <c r="C35" s="517"/>
      <c r="D35" s="46" t="s">
        <v>73</v>
      </c>
      <c r="E35" s="48" t="s">
        <v>138</v>
      </c>
      <c r="F35" s="46" t="s">
        <v>5</v>
      </c>
      <c r="G35" s="518" t="s">
        <v>485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41" t="s">
        <v>21</v>
      </c>
      <c r="B38" s="341" t="s">
        <v>7</v>
      </c>
      <c r="C38" s="341" t="s">
        <v>22</v>
      </c>
      <c r="D38" s="341" t="s">
        <v>23</v>
      </c>
      <c r="E38" s="19"/>
      <c r="F38" s="510" t="s">
        <v>24</v>
      </c>
      <c r="G38" s="497"/>
      <c r="H38" s="341" t="s">
        <v>23</v>
      </c>
    </row>
    <row r="39" spans="1:8" x14ac:dyDescent="0.2">
      <c r="A39" s="340">
        <v>1</v>
      </c>
      <c r="B39" s="340" t="s">
        <v>50</v>
      </c>
      <c r="C39" s="340">
        <v>80</v>
      </c>
      <c r="D39" s="340" t="s">
        <v>63</v>
      </c>
      <c r="E39" s="16"/>
      <c r="F39" s="11"/>
      <c r="G39" s="12"/>
      <c r="H39" s="8"/>
    </row>
    <row r="40" spans="1:8" x14ac:dyDescent="0.2">
      <c r="A40" s="340"/>
      <c r="B40" s="340"/>
      <c r="C40" s="340"/>
      <c r="D40" s="340"/>
      <c r="E40" s="16"/>
      <c r="F40" s="11"/>
      <c r="G40" s="12"/>
      <c r="H40" s="8"/>
    </row>
    <row r="41" spans="1:8" x14ac:dyDescent="0.2">
      <c r="A41" s="340"/>
      <c r="B41" s="340"/>
      <c r="C41" s="340"/>
      <c r="D41" s="340"/>
      <c r="E41" s="16"/>
      <c r="F41" s="11"/>
      <c r="G41" s="12"/>
      <c r="H41" s="8"/>
    </row>
    <row r="42" spans="1:8" x14ac:dyDescent="0.2">
      <c r="A42" s="340"/>
      <c r="B42" s="340"/>
      <c r="C42" s="340"/>
      <c r="D42" s="340"/>
      <c r="E42" s="16"/>
      <c r="F42" s="11"/>
      <c r="G42" s="12"/>
      <c r="H42" s="8"/>
    </row>
    <row r="43" spans="1:8" x14ac:dyDescent="0.2">
      <c r="A43" s="340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477</v>
      </c>
    </row>
    <row r="47" spans="1:8" ht="15" customHeight="1" x14ac:dyDescent="0.25">
      <c r="A47" s="514" t="s">
        <v>19</v>
      </c>
      <c r="B47" s="514"/>
      <c r="C47" s="25" t="s">
        <v>483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41" t="s">
        <v>20</v>
      </c>
      <c r="B50" s="510" t="s">
        <v>45</v>
      </c>
      <c r="C50" s="497"/>
      <c r="D50" s="34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341" t="s">
        <v>66</v>
      </c>
      <c r="E51" s="510" t="s">
        <v>65</v>
      </c>
      <c r="F51" s="497"/>
      <c r="G51" s="510">
        <v>66906461911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341" t="s">
        <v>68</v>
      </c>
      <c r="E52" s="510" t="s">
        <v>487</v>
      </c>
      <c r="F52" s="497"/>
      <c r="G52" s="510" t="s">
        <v>486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341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341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34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4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ht="15" customHeight="1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97"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C21:D21"/>
    <mergeCell ref="C22:D22"/>
    <mergeCell ref="C23:D23"/>
    <mergeCell ref="A24:B24"/>
    <mergeCell ref="C24:D24"/>
    <mergeCell ref="G24:H24"/>
    <mergeCell ref="A26:H26"/>
    <mergeCell ref="A27:B28"/>
    <mergeCell ref="C27:D27"/>
    <mergeCell ref="E27:F27"/>
    <mergeCell ref="G27:H28"/>
    <mergeCell ref="A15:B15"/>
    <mergeCell ref="C15:D15"/>
    <mergeCell ref="G15:H15"/>
    <mergeCell ref="A16:B16"/>
    <mergeCell ref="C16:D16"/>
    <mergeCell ref="G16:H16"/>
    <mergeCell ref="A13:B13"/>
    <mergeCell ref="C13:D13"/>
    <mergeCell ref="G13:H13"/>
    <mergeCell ref="A14:B14"/>
    <mergeCell ref="C14:D14"/>
    <mergeCell ref="G14:H14"/>
    <mergeCell ref="A11:B11"/>
    <mergeCell ref="C11:D11"/>
    <mergeCell ref="G11:H11"/>
    <mergeCell ref="A12:B12"/>
    <mergeCell ref="C12:D12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7" workbookViewId="0">
      <selection activeCell="E35" sqref="E35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03" t="s">
        <v>295</v>
      </c>
      <c r="F10" s="30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438</v>
      </c>
      <c r="D11" s="485"/>
      <c r="E11" s="305" t="s">
        <v>166</v>
      </c>
      <c r="F11" s="297">
        <v>2019</v>
      </c>
      <c r="G11" s="487"/>
      <c r="H11" s="488"/>
    </row>
    <row r="12" spans="1:8" x14ac:dyDescent="0.2">
      <c r="A12" s="491" t="s">
        <v>296</v>
      </c>
      <c r="B12" s="492"/>
      <c r="C12" s="491" t="s">
        <v>176</v>
      </c>
      <c r="D12" s="492"/>
      <c r="E12" s="305" t="s">
        <v>166</v>
      </c>
      <c r="F12" s="297" t="s">
        <v>454</v>
      </c>
      <c r="G12" s="298"/>
      <c r="H12" s="299"/>
    </row>
    <row r="13" spans="1:8" x14ac:dyDescent="0.2">
      <c r="A13" s="491" t="s">
        <v>30</v>
      </c>
      <c r="B13" s="492"/>
      <c r="C13" s="485" t="s">
        <v>429</v>
      </c>
      <c r="D13" s="485"/>
      <c r="E13" s="305" t="s">
        <v>166</v>
      </c>
      <c r="F13" s="8"/>
      <c r="G13" s="491"/>
      <c r="H13" s="492"/>
    </row>
    <row r="14" spans="1:8" x14ac:dyDescent="0.2">
      <c r="A14" s="485" t="s">
        <v>31</v>
      </c>
      <c r="B14" s="485"/>
      <c r="C14" s="485" t="s">
        <v>60</v>
      </c>
      <c r="D14" s="485"/>
      <c r="E14" s="305" t="s">
        <v>166</v>
      </c>
      <c r="F14" s="8"/>
      <c r="G14" s="300"/>
      <c r="H14" s="301"/>
    </row>
    <row r="15" spans="1:8" x14ac:dyDescent="0.2">
      <c r="C15" s="491" t="s">
        <v>168</v>
      </c>
      <c r="D15" s="492"/>
      <c r="E15" s="305" t="s">
        <v>166</v>
      </c>
      <c r="F15" s="8"/>
      <c r="G15" s="300"/>
      <c r="H15" s="301"/>
    </row>
    <row r="16" spans="1:8" x14ac:dyDescent="0.2">
      <c r="A16" s="491" t="s">
        <v>28</v>
      </c>
      <c r="B16" s="492"/>
      <c r="C16" s="491" t="s">
        <v>82</v>
      </c>
      <c r="D16" s="492"/>
      <c r="E16" s="305" t="s">
        <v>166</v>
      </c>
      <c r="F16" s="8"/>
      <c r="G16" s="300"/>
      <c r="H16" s="301"/>
    </row>
    <row r="17" spans="1:8" x14ac:dyDescent="0.2">
      <c r="A17" s="485" t="s">
        <v>29</v>
      </c>
      <c r="B17" s="485"/>
      <c r="C17" s="485" t="s">
        <v>432</v>
      </c>
      <c r="D17" s="485"/>
      <c r="E17" s="305" t="s">
        <v>166</v>
      </c>
      <c r="F17" s="8"/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305" t="s">
        <v>166</v>
      </c>
      <c r="F18" s="8"/>
      <c r="G18" s="300"/>
      <c r="H18" s="301"/>
    </row>
    <row r="19" spans="1:8" x14ac:dyDescent="0.2">
      <c r="A19" s="491"/>
      <c r="B19" s="492"/>
      <c r="C19" s="491"/>
      <c r="D19" s="492"/>
      <c r="E19" s="2"/>
      <c r="F19" s="8"/>
      <c r="G19" s="491"/>
      <c r="H19" s="492"/>
    </row>
    <row r="20" spans="1:8" x14ac:dyDescent="0.2">
      <c r="A20" s="491"/>
      <c r="B20" s="492"/>
      <c r="C20" s="491"/>
      <c r="D20" s="492"/>
      <c r="E20" s="2"/>
      <c r="F20" s="8"/>
      <c r="G20" s="491"/>
      <c r="H20" s="492"/>
    </row>
    <row r="21" spans="1:8" x14ac:dyDescent="0.2">
      <c r="A21" s="491"/>
      <c r="B21" s="492"/>
      <c r="C21" s="491"/>
      <c r="D21" s="492"/>
      <c r="E21" s="2"/>
      <c r="F21" s="8"/>
      <c r="G21" s="491"/>
      <c r="H21" s="49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437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434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532</v>
      </c>
      <c r="C35" s="517"/>
      <c r="D35" s="46" t="s">
        <v>73</v>
      </c>
      <c r="E35" s="48" t="s">
        <v>233</v>
      </c>
      <c r="F35" s="46" t="s">
        <v>5</v>
      </c>
      <c r="G35" s="518" t="s">
        <v>482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03" t="s">
        <v>21</v>
      </c>
      <c r="B38" s="303" t="s">
        <v>7</v>
      </c>
      <c r="C38" s="303" t="s">
        <v>22</v>
      </c>
      <c r="D38" s="303" t="s">
        <v>23</v>
      </c>
      <c r="E38" s="19"/>
      <c r="F38" s="510" t="s">
        <v>24</v>
      </c>
      <c r="G38" s="497"/>
      <c r="H38" s="303" t="s">
        <v>23</v>
      </c>
    </row>
    <row r="39" spans="1:8" x14ac:dyDescent="0.2">
      <c r="A39" s="297">
        <v>1</v>
      </c>
      <c r="B39" s="297" t="s">
        <v>50</v>
      </c>
      <c r="C39" s="297" t="s">
        <v>440</v>
      </c>
      <c r="D39" s="297" t="s">
        <v>63</v>
      </c>
      <c r="E39" s="16"/>
      <c r="F39" s="11"/>
      <c r="G39" s="12"/>
      <c r="H39" s="8"/>
    </row>
    <row r="40" spans="1:8" x14ac:dyDescent="0.2">
      <c r="A40" s="297">
        <v>2</v>
      </c>
      <c r="B40" s="297" t="s">
        <v>51</v>
      </c>
      <c r="C40" s="297" t="s">
        <v>439</v>
      </c>
      <c r="D40" s="297" t="s">
        <v>63</v>
      </c>
      <c r="E40" s="16"/>
      <c r="F40" s="11"/>
      <c r="G40" s="12"/>
      <c r="H40" s="8"/>
    </row>
    <row r="41" spans="1:8" x14ac:dyDescent="0.2">
      <c r="A41" s="297"/>
      <c r="B41" s="297"/>
      <c r="C41" s="297"/>
      <c r="D41" s="297"/>
      <c r="E41" s="16"/>
      <c r="F41" s="11"/>
      <c r="G41" s="12"/>
      <c r="H41" s="8"/>
    </row>
    <row r="42" spans="1:8" x14ac:dyDescent="0.2">
      <c r="A42" s="297"/>
      <c r="B42" s="297"/>
      <c r="C42" s="297"/>
      <c r="D42" s="297"/>
      <c r="E42" s="16"/>
      <c r="F42" s="11"/>
      <c r="G42" s="12"/>
      <c r="H42" s="8"/>
    </row>
    <row r="43" spans="1:8" x14ac:dyDescent="0.2">
      <c r="A43" s="297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435</v>
      </c>
    </row>
    <row r="47" spans="1:8" ht="15" customHeight="1" x14ac:dyDescent="0.25">
      <c r="A47" s="514" t="s">
        <v>19</v>
      </c>
      <c r="B47" s="514"/>
      <c r="C47" s="25" t="s">
        <v>436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03" t="s">
        <v>20</v>
      </c>
      <c r="B50" s="510" t="s">
        <v>45</v>
      </c>
      <c r="C50" s="497"/>
      <c r="D50" s="303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291</v>
      </c>
      <c r="C51" s="497"/>
      <c r="D51" s="398" t="s">
        <v>66</v>
      </c>
      <c r="E51" s="510" t="s">
        <v>65</v>
      </c>
      <c r="F51" s="497"/>
      <c r="G51" s="529" t="s">
        <v>528</v>
      </c>
      <c r="H51" s="530"/>
    </row>
    <row r="52" spans="1:10" ht="13.5" x14ac:dyDescent="0.25">
      <c r="A52" s="31" t="s">
        <v>12</v>
      </c>
      <c r="B52" s="510" t="s">
        <v>69</v>
      </c>
      <c r="C52" s="497"/>
      <c r="D52" s="398" t="s">
        <v>112</v>
      </c>
      <c r="E52" s="510" t="s">
        <v>530</v>
      </c>
      <c r="F52" s="497"/>
      <c r="G52" s="510" t="s">
        <v>531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398" t="s">
        <v>529</v>
      </c>
      <c r="E53" s="510" t="s">
        <v>65</v>
      </c>
      <c r="F53" s="497"/>
      <c r="G53" s="528" t="s">
        <v>376</v>
      </c>
      <c r="H53" s="497"/>
      <c r="J53" s="3"/>
    </row>
    <row r="54" spans="1:10" ht="13.5" x14ac:dyDescent="0.25">
      <c r="A54" s="31" t="s">
        <v>14</v>
      </c>
      <c r="B54" s="510"/>
      <c r="C54" s="497"/>
      <c r="D54" s="303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303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03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0"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2:B12"/>
    <mergeCell ref="C12:D12"/>
    <mergeCell ref="A14:B14"/>
    <mergeCell ref="C14:D14"/>
    <mergeCell ref="A11:B11"/>
    <mergeCell ref="C11:D11"/>
    <mergeCell ref="G11:H11"/>
    <mergeCell ref="A13:B13"/>
    <mergeCell ref="C13:D13"/>
    <mergeCell ref="G13:H13"/>
    <mergeCell ref="A18:B18"/>
    <mergeCell ref="C18:D18"/>
    <mergeCell ref="G21:H21"/>
    <mergeCell ref="A22:B22"/>
    <mergeCell ref="C22:D22"/>
    <mergeCell ref="G22:H22"/>
    <mergeCell ref="G17:H17"/>
    <mergeCell ref="C15:D15"/>
    <mergeCell ref="A16:B16"/>
    <mergeCell ref="C16:D16"/>
    <mergeCell ref="G19:H19"/>
    <mergeCell ref="A17:B17"/>
    <mergeCell ref="C17:D17"/>
    <mergeCell ref="G20:H20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61:H61"/>
    <mergeCell ref="A64:H64"/>
    <mergeCell ref="A70:C70"/>
    <mergeCell ref="E70:G70"/>
    <mergeCell ref="A19:B19"/>
    <mergeCell ref="A20:B20"/>
    <mergeCell ref="A21:B21"/>
    <mergeCell ref="C19:D19"/>
    <mergeCell ref="C20:D20"/>
    <mergeCell ref="C21:D21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D42" sqref="D4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03" t="s">
        <v>295</v>
      </c>
      <c r="F10" s="30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445</v>
      </c>
      <c r="D11" s="485"/>
      <c r="E11" s="305" t="s">
        <v>90</v>
      </c>
      <c r="F11" s="56" t="s">
        <v>446</v>
      </c>
      <c r="G11" s="487"/>
      <c r="H11" s="488"/>
    </row>
    <row r="12" spans="1:8" x14ac:dyDescent="0.2">
      <c r="A12" s="491" t="s">
        <v>85</v>
      </c>
      <c r="B12" s="492"/>
      <c r="C12" s="491" t="s">
        <v>443</v>
      </c>
      <c r="D12" s="492"/>
      <c r="E12" s="305" t="s">
        <v>90</v>
      </c>
      <c r="F12" s="297"/>
      <c r="G12" s="298"/>
      <c r="H12" s="299"/>
    </row>
    <row r="13" spans="1:8" x14ac:dyDescent="0.2">
      <c r="A13" s="491"/>
      <c r="B13" s="492"/>
      <c r="C13" s="485" t="s">
        <v>444</v>
      </c>
      <c r="D13" s="485"/>
      <c r="E13" s="305" t="s">
        <v>90</v>
      </c>
      <c r="F13" s="8"/>
      <c r="G13" s="491"/>
      <c r="H13" s="492"/>
    </row>
    <row r="14" spans="1:8" x14ac:dyDescent="0.2">
      <c r="A14" s="485"/>
      <c r="B14" s="485"/>
      <c r="C14" s="485"/>
      <c r="D14" s="485"/>
      <c r="E14" s="305"/>
      <c r="F14" s="8"/>
      <c r="G14" s="300"/>
      <c r="H14" s="301"/>
    </row>
    <row r="15" spans="1:8" x14ac:dyDescent="0.2">
      <c r="C15" s="491"/>
      <c r="D15" s="492"/>
      <c r="E15" s="305"/>
      <c r="F15" s="8"/>
      <c r="G15" s="300"/>
      <c r="H15" s="301"/>
    </row>
    <row r="16" spans="1:8" x14ac:dyDescent="0.2">
      <c r="A16" s="491"/>
      <c r="B16" s="492"/>
      <c r="C16" s="491"/>
      <c r="D16" s="492"/>
      <c r="E16" s="305"/>
      <c r="F16" s="8"/>
      <c r="G16" s="300"/>
      <c r="H16" s="301"/>
    </row>
    <row r="17" spans="1:8" x14ac:dyDescent="0.2">
      <c r="A17" s="485"/>
      <c r="B17" s="485"/>
      <c r="C17" s="485"/>
      <c r="D17" s="485"/>
      <c r="E17" s="305"/>
      <c r="F17" s="8"/>
      <c r="G17" s="491"/>
      <c r="H17" s="492"/>
    </row>
    <row r="18" spans="1:8" x14ac:dyDescent="0.2">
      <c r="C18" s="485"/>
      <c r="D18" s="485"/>
      <c r="E18" s="305"/>
      <c r="F18" s="8"/>
      <c r="G18" s="300"/>
      <c r="H18" s="301"/>
    </row>
    <row r="19" spans="1:8" x14ac:dyDescent="0.2">
      <c r="A19" s="491"/>
      <c r="B19" s="492"/>
      <c r="C19" s="491"/>
      <c r="D19" s="492"/>
      <c r="E19" s="2"/>
      <c r="F19" s="8"/>
      <c r="G19" s="491"/>
      <c r="H19" s="492"/>
    </row>
    <row r="20" spans="1:8" x14ac:dyDescent="0.2">
      <c r="A20" s="491"/>
      <c r="B20" s="492"/>
      <c r="C20" s="491"/>
      <c r="D20" s="492"/>
      <c r="E20" s="2"/>
      <c r="F20" s="8"/>
      <c r="G20" s="491"/>
      <c r="H20" s="492"/>
    </row>
    <row r="21" spans="1:8" x14ac:dyDescent="0.2">
      <c r="A21" s="491"/>
      <c r="B21" s="492"/>
      <c r="C21" s="491"/>
      <c r="D21" s="492"/>
      <c r="E21" s="2"/>
      <c r="F21" s="8"/>
      <c r="G21" s="491"/>
      <c r="H21" s="49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512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511</v>
      </c>
      <c r="C34" s="490"/>
      <c r="D34" s="47" t="s">
        <v>3</v>
      </c>
      <c r="E34" s="12" t="s">
        <v>510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140</v>
      </c>
      <c r="C35" s="517"/>
      <c r="D35" s="46" t="s">
        <v>73</v>
      </c>
      <c r="E35" s="274" t="s">
        <v>148</v>
      </c>
      <c r="F35" s="46" t="s">
        <v>5</v>
      </c>
      <c r="G35" s="518" t="s">
        <v>310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03" t="s">
        <v>21</v>
      </c>
      <c r="B38" s="303" t="s">
        <v>7</v>
      </c>
      <c r="C38" s="303" t="s">
        <v>22</v>
      </c>
      <c r="D38" s="303" t="s">
        <v>23</v>
      </c>
      <c r="E38" s="19"/>
      <c r="F38" s="510" t="s">
        <v>24</v>
      </c>
      <c r="G38" s="497"/>
      <c r="H38" s="303" t="s">
        <v>23</v>
      </c>
    </row>
    <row r="39" spans="1:8" x14ac:dyDescent="0.2">
      <c r="A39" s="297">
        <v>1</v>
      </c>
      <c r="B39" s="56" t="s">
        <v>515</v>
      </c>
      <c r="C39" s="297" t="s">
        <v>517</v>
      </c>
      <c r="D39" s="297" t="s">
        <v>518</v>
      </c>
      <c r="E39" s="16"/>
      <c r="F39" s="11"/>
      <c r="G39" s="12"/>
      <c r="H39" s="8"/>
    </row>
    <row r="40" spans="1:8" x14ac:dyDescent="0.2">
      <c r="A40" s="297">
        <v>2</v>
      </c>
      <c r="B40" s="297" t="s">
        <v>513</v>
      </c>
      <c r="C40" s="297" t="s">
        <v>516</v>
      </c>
      <c r="D40" s="297" t="s">
        <v>518</v>
      </c>
      <c r="E40" s="16"/>
      <c r="F40" s="11"/>
      <c r="G40" s="12"/>
      <c r="H40" s="8"/>
    </row>
    <row r="41" spans="1:8" x14ac:dyDescent="0.2">
      <c r="A41" s="297">
        <v>3</v>
      </c>
      <c r="B41" s="297" t="s">
        <v>514</v>
      </c>
      <c r="C41" s="297" t="s">
        <v>309</v>
      </c>
      <c r="D41" s="297" t="s">
        <v>518</v>
      </c>
      <c r="E41" s="16"/>
      <c r="F41" s="11"/>
      <c r="G41" s="12"/>
      <c r="H41" s="8"/>
    </row>
    <row r="42" spans="1:8" x14ac:dyDescent="0.2">
      <c r="A42" s="297"/>
      <c r="B42" s="297"/>
      <c r="C42" s="297"/>
      <c r="D42" s="297"/>
      <c r="E42" s="16"/>
      <c r="F42" s="11"/>
      <c r="G42" s="12"/>
      <c r="H42" s="8"/>
    </row>
    <row r="43" spans="1:8" x14ac:dyDescent="0.2">
      <c r="A43" s="297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442</v>
      </c>
    </row>
    <row r="47" spans="1:8" ht="15" customHeight="1" x14ac:dyDescent="0.25">
      <c r="A47" s="514" t="s">
        <v>19</v>
      </c>
      <c r="B47" s="514"/>
      <c r="C47" s="25" t="s">
        <v>441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03" t="s">
        <v>20</v>
      </c>
      <c r="B50" s="510" t="s">
        <v>45</v>
      </c>
      <c r="C50" s="497"/>
      <c r="D50" s="303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31"/>
      <c r="C51" s="532"/>
      <c r="D51" s="296"/>
      <c r="E51" s="531"/>
      <c r="F51" s="532"/>
      <c r="G51" s="531"/>
      <c r="H51" s="532"/>
    </row>
    <row r="52" spans="1:10" ht="13.5" x14ac:dyDescent="0.25">
      <c r="A52" s="31" t="s">
        <v>12</v>
      </c>
      <c r="B52" s="531"/>
      <c r="C52" s="532"/>
      <c r="D52" s="296"/>
      <c r="E52" s="531"/>
      <c r="F52" s="532"/>
      <c r="G52" s="531"/>
      <c r="H52" s="532"/>
      <c r="J52" s="3"/>
    </row>
    <row r="53" spans="1:10" ht="13.5" x14ac:dyDescent="0.25">
      <c r="A53" s="31" t="s">
        <v>13</v>
      </c>
      <c r="B53" s="531"/>
      <c r="C53" s="532"/>
      <c r="D53" s="296"/>
      <c r="E53" s="531"/>
      <c r="F53" s="532"/>
      <c r="G53" s="531"/>
      <c r="H53" s="532"/>
      <c r="J53" s="3"/>
    </row>
    <row r="54" spans="1:10" ht="13.5" x14ac:dyDescent="0.25">
      <c r="A54" s="31" t="s">
        <v>14</v>
      </c>
      <c r="B54" s="510"/>
      <c r="C54" s="497"/>
      <c r="D54" s="303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303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03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9">
    <mergeCell ref="A1:H1"/>
    <mergeCell ref="B3:C3"/>
    <mergeCell ref="B5:D5"/>
    <mergeCell ref="E5:G5"/>
    <mergeCell ref="B6:D6"/>
    <mergeCell ref="E6:G6"/>
    <mergeCell ref="G17:H17"/>
    <mergeCell ref="A12:B12"/>
    <mergeCell ref="C18:D18"/>
    <mergeCell ref="C12:D12"/>
    <mergeCell ref="A13:B13"/>
    <mergeCell ref="C13:D13"/>
    <mergeCell ref="G13:H13"/>
    <mergeCell ref="A11:B11"/>
    <mergeCell ref="C11:D11"/>
    <mergeCell ref="G11:H11"/>
    <mergeCell ref="B7:D7"/>
    <mergeCell ref="E7:G7"/>
    <mergeCell ref="A9:H9"/>
    <mergeCell ref="A10:B10"/>
    <mergeCell ref="C10:D10"/>
    <mergeCell ref="G10:H10"/>
    <mergeCell ref="A19:B19"/>
    <mergeCell ref="C19:D19"/>
    <mergeCell ref="G19:H19"/>
    <mergeCell ref="A14:B14"/>
    <mergeCell ref="C14:D14"/>
    <mergeCell ref="C15:D15"/>
    <mergeCell ref="A16:B16"/>
    <mergeCell ref="C16:D16"/>
    <mergeCell ref="A17:B17"/>
    <mergeCell ref="C17:D17"/>
    <mergeCell ref="A22:B22"/>
    <mergeCell ref="C22:D22"/>
    <mergeCell ref="G22:H22"/>
    <mergeCell ref="A23:B23"/>
    <mergeCell ref="C23:D23"/>
    <mergeCell ref="G23:H23"/>
    <mergeCell ref="A20:B20"/>
    <mergeCell ref="C20:D20"/>
    <mergeCell ref="G20:H20"/>
    <mergeCell ref="A21:B21"/>
    <mergeCell ref="C21:D21"/>
    <mergeCell ref="G21:H21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F60" sqref="F60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405" t="s">
        <v>295</v>
      </c>
      <c r="F10" s="404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445</v>
      </c>
      <c r="D11" s="485"/>
      <c r="E11" s="305" t="s">
        <v>90</v>
      </c>
      <c r="F11" s="56" t="s">
        <v>446</v>
      </c>
      <c r="G11" s="487"/>
      <c r="H11" s="488"/>
    </row>
    <row r="12" spans="1:8" x14ac:dyDescent="0.2">
      <c r="A12" s="491" t="s">
        <v>85</v>
      </c>
      <c r="B12" s="492"/>
      <c r="C12" s="491" t="s">
        <v>443</v>
      </c>
      <c r="D12" s="492"/>
      <c r="E12" s="305" t="s">
        <v>90</v>
      </c>
      <c r="F12" s="399"/>
      <c r="G12" s="400"/>
      <c r="H12" s="401"/>
    </row>
    <row r="13" spans="1:8" x14ac:dyDescent="0.2">
      <c r="A13" s="491"/>
      <c r="B13" s="492"/>
      <c r="C13" s="485" t="s">
        <v>444</v>
      </c>
      <c r="D13" s="485"/>
      <c r="E13" s="305" t="s">
        <v>90</v>
      </c>
      <c r="F13" s="8"/>
      <c r="G13" s="491"/>
      <c r="H13" s="492"/>
    </row>
    <row r="14" spans="1:8" x14ac:dyDescent="0.2">
      <c r="A14" s="485"/>
      <c r="B14" s="485"/>
      <c r="C14" s="485"/>
      <c r="D14" s="485"/>
      <c r="E14" s="305"/>
      <c r="F14" s="8"/>
      <c r="G14" s="402"/>
      <c r="H14" s="403"/>
    </row>
    <row r="15" spans="1:8" x14ac:dyDescent="0.2">
      <c r="C15" s="491"/>
      <c r="D15" s="492"/>
      <c r="E15" s="305"/>
      <c r="F15" s="8"/>
      <c r="G15" s="402"/>
      <c r="H15" s="403"/>
    </row>
    <row r="16" spans="1:8" x14ac:dyDescent="0.2">
      <c r="A16" s="491"/>
      <c r="B16" s="492"/>
      <c r="C16" s="491"/>
      <c r="D16" s="492"/>
      <c r="E16" s="305"/>
      <c r="F16" s="8"/>
      <c r="G16" s="402"/>
      <c r="H16" s="403"/>
    </row>
    <row r="17" spans="1:8" x14ac:dyDescent="0.2">
      <c r="A17" s="485"/>
      <c r="B17" s="485"/>
      <c r="C17" s="485"/>
      <c r="D17" s="485"/>
      <c r="E17" s="305"/>
      <c r="F17" s="8"/>
      <c r="G17" s="491"/>
      <c r="H17" s="492"/>
    </row>
    <row r="18" spans="1:8" x14ac:dyDescent="0.2">
      <c r="C18" s="485"/>
      <c r="D18" s="485"/>
      <c r="E18" s="305"/>
      <c r="F18" s="8"/>
      <c r="G18" s="402"/>
      <c r="H18" s="403"/>
    </row>
    <row r="19" spans="1:8" x14ac:dyDescent="0.2">
      <c r="A19" s="491"/>
      <c r="B19" s="492"/>
      <c r="C19" s="491"/>
      <c r="D19" s="492"/>
      <c r="E19" s="2"/>
      <c r="F19" s="8"/>
      <c r="G19" s="491"/>
      <c r="H19" s="492"/>
    </row>
    <row r="20" spans="1:8" x14ac:dyDescent="0.2">
      <c r="A20" s="491"/>
      <c r="B20" s="492"/>
      <c r="C20" s="491"/>
      <c r="D20" s="492"/>
      <c r="E20" s="2"/>
      <c r="F20" s="8"/>
      <c r="G20" s="491"/>
      <c r="H20" s="492"/>
    </row>
    <row r="21" spans="1:8" x14ac:dyDescent="0.2">
      <c r="A21" s="491"/>
      <c r="B21" s="492"/>
      <c r="C21" s="491"/>
      <c r="D21" s="492"/>
      <c r="E21" s="2"/>
      <c r="F21" s="8"/>
      <c r="G21" s="491"/>
      <c r="H21" s="49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512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511</v>
      </c>
      <c r="C34" s="490"/>
      <c r="D34" s="47" t="s">
        <v>3</v>
      </c>
      <c r="E34" s="12" t="s">
        <v>540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140</v>
      </c>
      <c r="C35" s="517"/>
      <c r="D35" s="46" t="s">
        <v>73</v>
      </c>
      <c r="E35" s="274" t="s">
        <v>138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405" t="s">
        <v>21</v>
      </c>
      <c r="B38" s="405" t="s">
        <v>7</v>
      </c>
      <c r="C38" s="405" t="s">
        <v>22</v>
      </c>
      <c r="D38" s="405" t="s">
        <v>23</v>
      </c>
      <c r="E38" s="19"/>
      <c r="F38" s="510" t="s">
        <v>24</v>
      </c>
      <c r="G38" s="497"/>
      <c r="H38" s="405" t="s">
        <v>23</v>
      </c>
    </row>
    <row r="39" spans="1:8" x14ac:dyDescent="0.2">
      <c r="A39" s="399">
        <v>1</v>
      </c>
      <c r="B39" s="56" t="s">
        <v>534</v>
      </c>
      <c r="C39" s="365">
        <v>1000</v>
      </c>
      <c r="D39" s="399" t="s">
        <v>518</v>
      </c>
      <c r="E39" s="16"/>
      <c r="F39" s="11"/>
      <c r="G39" s="12"/>
      <c r="H39" s="8"/>
    </row>
    <row r="40" spans="1:8" x14ac:dyDescent="0.2">
      <c r="A40" s="399">
        <v>2</v>
      </c>
      <c r="B40" s="399" t="s">
        <v>536</v>
      </c>
      <c r="C40" s="365">
        <v>8000</v>
      </c>
      <c r="D40" s="399" t="s">
        <v>518</v>
      </c>
      <c r="E40" s="16"/>
      <c r="F40" s="11"/>
      <c r="G40" s="12"/>
      <c r="H40" s="8"/>
    </row>
    <row r="41" spans="1:8" x14ac:dyDescent="0.2">
      <c r="A41" s="399">
        <v>3</v>
      </c>
      <c r="B41" s="399" t="s">
        <v>537</v>
      </c>
      <c r="C41" s="365">
        <v>10000</v>
      </c>
      <c r="D41" s="399" t="s">
        <v>518</v>
      </c>
      <c r="E41" s="16"/>
      <c r="F41" s="11"/>
      <c r="G41" s="12"/>
      <c r="H41" s="8"/>
    </row>
    <row r="42" spans="1:8" x14ac:dyDescent="0.2">
      <c r="A42" s="399">
        <v>4</v>
      </c>
      <c r="B42" s="399" t="s">
        <v>535</v>
      </c>
      <c r="C42" s="365">
        <v>2048</v>
      </c>
      <c r="D42" s="399" t="s">
        <v>518</v>
      </c>
      <c r="E42" s="16"/>
      <c r="F42" s="11"/>
      <c r="G42" s="12"/>
      <c r="H42" s="8"/>
    </row>
    <row r="43" spans="1:8" x14ac:dyDescent="0.2">
      <c r="A43" s="399">
        <v>5</v>
      </c>
      <c r="B43" s="399" t="s">
        <v>538</v>
      </c>
      <c r="C43" s="365">
        <v>8000</v>
      </c>
      <c r="D43" s="399" t="s">
        <v>518</v>
      </c>
      <c r="E43" s="14"/>
      <c r="F43" s="17"/>
      <c r="G43" s="18"/>
      <c r="H43" s="15"/>
    </row>
    <row r="44" spans="1:8" x14ac:dyDescent="0.2">
      <c r="A44" s="399">
        <v>6</v>
      </c>
      <c r="B44" s="399" t="s">
        <v>539</v>
      </c>
      <c r="C44" s="365">
        <v>8000</v>
      </c>
      <c r="D44" s="399" t="s">
        <v>518</v>
      </c>
      <c r="E44" s="399"/>
      <c r="F44" s="491"/>
      <c r="G44" s="492"/>
      <c r="H44" s="2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541</v>
      </c>
    </row>
    <row r="47" spans="1:8" ht="15" customHeight="1" x14ac:dyDescent="0.25">
      <c r="A47" s="514" t="s">
        <v>19</v>
      </c>
      <c r="B47" s="514"/>
      <c r="C47" s="25" t="s">
        <v>447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405" t="s">
        <v>20</v>
      </c>
      <c r="B50" s="510" t="s">
        <v>45</v>
      </c>
      <c r="C50" s="497"/>
      <c r="D50" s="40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31"/>
      <c r="C51" s="532"/>
      <c r="D51" s="296"/>
      <c r="E51" s="531"/>
      <c r="F51" s="532"/>
      <c r="G51" s="531"/>
      <c r="H51" s="532"/>
    </row>
    <row r="52" spans="1:10" ht="13.5" x14ac:dyDescent="0.25">
      <c r="A52" s="31" t="s">
        <v>12</v>
      </c>
      <c r="B52" s="531"/>
      <c r="C52" s="532"/>
      <c r="D52" s="296"/>
      <c r="E52" s="531"/>
      <c r="F52" s="532"/>
      <c r="G52" s="531"/>
      <c r="H52" s="532"/>
      <c r="J52" s="3"/>
    </row>
    <row r="53" spans="1:10" ht="13.5" x14ac:dyDescent="0.25">
      <c r="A53" s="31" t="s">
        <v>13</v>
      </c>
      <c r="B53" s="531"/>
      <c r="C53" s="532"/>
      <c r="D53" s="296"/>
      <c r="E53" s="531"/>
      <c r="F53" s="532"/>
      <c r="G53" s="531"/>
      <c r="H53" s="532"/>
      <c r="J53" s="3"/>
    </row>
    <row r="54" spans="1:10" ht="13.5" x14ac:dyDescent="0.25">
      <c r="A54" s="31" t="s">
        <v>14</v>
      </c>
      <c r="B54" s="510"/>
      <c r="C54" s="497"/>
      <c r="D54" s="40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40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40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0">
    <mergeCell ref="A1:H1"/>
    <mergeCell ref="B3:C3"/>
    <mergeCell ref="B5:D5"/>
    <mergeCell ref="E5:G5"/>
    <mergeCell ref="B6:D6"/>
    <mergeCell ref="E6:G6"/>
    <mergeCell ref="A11:B11"/>
    <mergeCell ref="C11:D11"/>
    <mergeCell ref="G11:H11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G17:H17"/>
    <mergeCell ref="C18:D18"/>
    <mergeCell ref="A19:B19"/>
    <mergeCell ref="C19:D19"/>
    <mergeCell ref="G19:H19"/>
    <mergeCell ref="A20:B20"/>
    <mergeCell ref="C20:D20"/>
    <mergeCell ref="G20:H20"/>
    <mergeCell ref="A14:B14"/>
    <mergeCell ref="C14:D14"/>
    <mergeCell ref="C15:D15"/>
    <mergeCell ref="A16:B16"/>
    <mergeCell ref="C16:D16"/>
    <mergeCell ref="A17:B17"/>
    <mergeCell ref="C17:D17"/>
    <mergeCell ref="A23:B23"/>
    <mergeCell ref="C23:D23"/>
    <mergeCell ref="G23:H23"/>
    <mergeCell ref="A24:B24"/>
    <mergeCell ref="C24:D24"/>
    <mergeCell ref="G24:H24"/>
    <mergeCell ref="A21:B21"/>
    <mergeCell ref="C21:D21"/>
    <mergeCell ref="G21:H21"/>
    <mergeCell ref="A22:B22"/>
    <mergeCell ref="C22:D22"/>
    <mergeCell ref="G22:H22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A61:H61"/>
    <mergeCell ref="A64:H64"/>
    <mergeCell ref="A70:C70"/>
    <mergeCell ref="E70:G70"/>
    <mergeCell ref="F44:G4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466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344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333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49" t="s">
        <v>295</v>
      </c>
      <c r="F10" s="250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462</v>
      </c>
      <c r="D11" s="485"/>
      <c r="E11" s="2" t="s">
        <v>118</v>
      </c>
      <c r="F11" s="321" t="s">
        <v>463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321">
        <v>2013</v>
      </c>
      <c r="G12" s="251"/>
      <c r="H12" s="252"/>
    </row>
    <row r="13" spans="1:8" x14ac:dyDescent="0.2">
      <c r="A13" s="491" t="s">
        <v>30</v>
      </c>
      <c r="B13" s="492"/>
      <c r="C13" s="485" t="s">
        <v>332</v>
      </c>
      <c r="D13" s="485"/>
      <c r="E13" s="2" t="s">
        <v>118</v>
      </c>
      <c r="F13" s="321" t="s">
        <v>191</v>
      </c>
      <c r="G13" s="491"/>
      <c r="H13" s="492"/>
    </row>
    <row r="14" spans="1:8" x14ac:dyDescent="0.2">
      <c r="A14" s="491" t="s">
        <v>336</v>
      </c>
      <c r="B14" s="492"/>
      <c r="C14" s="491" t="s">
        <v>176</v>
      </c>
      <c r="D14" s="492"/>
      <c r="E14" s="2" t="s">
        <v>118</v>
      </c>
      <c r="F14" s="321" t="s">
        <v>347</v>
      </c>
      <c r="G14" s="246"/>
      <c r="H14" s="247"/>
    </row>
    <row r="15" spans="1:8" x14ac:dyDescent="0.2">
      <c r="A15" s="485" t="s">
        <v>31</v>
      </c>
      <c r="B15" s="485"/>
      <c r="C15" s="485" t="s">
        <v>60</v>
      </c>
      <c r="D15" s="485"/>
      <c r="E15" s="2" t="s">
        <v>118</v>
      </c>
      <c r="F15" s="321"/>
      <c r="G15" s="491"/>
      <c r="H15" s="492"/>
    </row>
    <row r="16" spans="1:8" x14ac:dyDescent="0.2">
      <c r="A16" s="246"/>
      <c r="B16" s="247"/>
      <c r="C16" s="491" t="s">
        <v>287</v>
      </c>
      <c r="D16" s="492"/>
      <c r="E16" s="2" t="s">
        <v>118</v>
      </c>
      <c r="F16" s="321"/>
      <c r="G16" s="246"/>
      <c r="H16" s="247"/>
    </row>
    <row r="17" spans="1:8" x14ac:dyDescent="0.2">
      <c r="A17" s="246"/>
      <c r="B17" s="247"/>
      <c r="C17" s="491" t="s">
        <v>168</v>
      </c>
      <c r="D17" s="492"/>
      <c r="E17" s="2" t="s">
        <v>118</v>
      </c>
      <c r="F17" s="321"/>
      <c r="G17" s="246"/>
      <c r="H17" s="247"/>
    </row>
    <row r="18" spans="1:8" x14ac:dyDescent="0.2">
      <c r="A18" s="491" t="s">
        <v>29</v>
      </c>
      <c r="B18" s="492"/>
      <c r="C18" s="491" t="s">
        <v>348</v>
      </c>
      <c r="D18" s="492"/>
      <c r="E18" s="2" t="s">
        <v>118</v>
      </c>
      <c r="F18" s="321" t="s">
        <v>255</v>
      </c>
      <c r="G18" s="246"/>
      <c r="H18" s="247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321"/>
      <c r="G19" s="491"/>
      <c r="H19" s="492"/>
    </row>
    <row r="20" spans="1:8" x14ac:dyDescent="0.2">
      <c r="A20" s="491" t="s">
        <v>85</v>
      </c>
      <c r="B20" s="492"/>
      <c r="C20" s="485" t="s">
        <v>87</v>
      </c>
      <c r="D20" s="485"/>
      <c r="E20" s="2" t="s">
        <v>118</v>
      </c>
      <c r="F20" s="321">
        <v>2</v>
      </c>
      <c r="G20" s="491"/>
      <c r="H20" s="492"/>
    </row>
    <row r="21" spans="1:8" x14ac:dyDescent="0.2">
      <c r="A21" s="351"/>
      <c r="B21" s="352"/>
      <c r="C21" s="491"/>
      <c r="D21" s="492"/>
      <c r="E21" s="2"/>
      <c r="F21" s="350"/>
      <c r="G21" s="351"/>
      <c r="H21" s="35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262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342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173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49" t="s">
        <v>21</v>
      </c>
      <c r="B38" s="249" t="s">
        <v>7</v>
      </c>
      <c r="C38" s="249" t="s">
        <v>22</v>
      </c>
      <c r="D38" s="249" t="s">
        <v>23</v>
      </c>
      <c r="E38" s="19"/>
      <c r="F38" s="510" t="s">
        <v>24</v>
      </c>
      <c r="G38" s="497"/>
      <c r="H38" s="249" t="s">
        <v>23</v>
      </c>
    </row>
    <row r="39" spans="1:8" x14ac:dyDescent="0.2">
      <c r="A39" s="248">
        <v>1</v>
      </c>
      <c r="B39" s="248" t="s">
        <v>50</v>
      </c>
      <c r="C39" s="248">
        <v>260</v>
      </c>
      <c r="D39" s="248" t="s">
        <v>63</v>
      </c>
      <c r="E39" s="16"/>
      <c r="F39" s="11"/>
      <c r="G39" s="12"/>
      <c r="H39" s="8"/>
    </row>
    <row r="40" spans="1:8" x14ac:dyDescent="0.2">
      <c r="A40" s="248">
        <v>2</v>
      </c>
      <c r="B40" s="248" t="s">
        <v>51</v>
      </c>
      <c r="C40" s="248">
        <v>240</v>
      </c>
      <c r="D40" s="248" t="s">
        <v>63</v>
      </c>
      <c r="E40" s="16"/>
      <c r="F40" s="11"/>
      <c r="G40" s="12"/>
      <c r="H40" s="8"/>
    </row>
    <row r="41" spans="1:8" x14ac:dyDescent="0.2">
      <c r="A41" s="248"/>
      <c r="B41" s="248"/>
      <c r="C41" s="248"/>
      <c r="D41" s="248"/>
      <c r="E41" s="16"/>
      <c r="F41" s="11"/>
      <c r="G41" s="12"/>
      <c r="H41" s="8"/>
    </row>
    <row r="42" spans="1:8" x14ac:dyDescent="0.2">
      <c r="A42" s="248"/>
      <c r="B42" s="248"/>
      <c r="C42" s="248"/>
      <c r="D42" s="248"/>
      <c r="E42" s="16"/>
      <c r="F42" s="11"/>
      <c r="G42" s="12"/>
      <c r="H42" s="8"/>
    </row>
    <row r="43" spans="1:8" x14ac:dyDescent="0.2">
      <c r="A43" s="248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464</v>
      </c>
    </row>
    <row r="47" spans="1:8" ht="15" customHeight="1" x14ac:dyDescent="0.25">
      <c r="A47" s="514" t="s">
        <v>19</v>
      </c>
      <c r="B47" s="514"/>
      <c r="C47" s="25" t="s">
        <v>345</v>
      </c>
      <c r="D47" s="29" t="s">
        <v>1</v>
      </c>
      <c r="E47" s="295" t="s">
        <v>465</v>
      </c>
      <c r="F47" s="515" t="s">
        <v>33</v>
      </c>
      <c r="G47" s="515"/>
      <c r="H47" s="295" t="s">
        <v>61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49" t="s">
        <v>20</v>
      </c>
      <c r="B50" s="510" t="s">
        <v>45</v>
      </c>
      <c r="C50" s="497"/>
      <c r="D50" s="24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249" t="s">
        <v>93</v>
      </c>
      <c r="E51" s="510" t="s">
        <v>65</v>
      </c>
      <c r="F51" s="497"/>
      <c r="G51" s="510" t="s">
        <v>343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49" t="s">
        <v>68</v>
      </c>
      <c r="E52" s="510" t="s">
        <v>339</v>
      </c>
      <c r="F52" s="497"/>
      <c r="G52" s="510" t="s">
        <v>346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49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249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4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4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7">
    <mergeCell ref="E70:G70"/>
    <mergeCell ref="A70:C70"/>
    <mergeCell ref="B59:C59"/>
    <mergeCell ref="E59:F59"/>
    <mergeCell ref="G59:H59"/>
    <mergeCell ref="A61:H61"/>
    <mergeCell ref="A64:H64"/>
    <mergeCell ref="C16:D16"/>
    <mergeCell ref="C17:D17"/>
    <mergeCell ref="C18:D18"/>
    <mergeCell ref="B57:C57"/>
    <mergeCell ref="E57:F57"/>
    <mergeCell ref="G57:H57"/>
    <mergeCell ref="B58:C58"/>
    <mergeCell ref="E58:F58"/>
    <mergeCell ref="G58:H58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22:B22"/>
    <mergeCell ref="C22:D22"/>
    <mergeCell ref="G22:H22"/>
    <mergeCell ref="A23:B23"/>
    <mergeCell ref="C23:D23"/>
    <mergeCell ref="G23:H23"/>
    <mergeCell ref="A20:B20"/>
    <mergeCell ref="C20:D20"/>
    <mergeCell ref="G20:H20"/>
    <mergeCell ref="A14:B14"/>
    <mergeCell ref="C14:D14"/>
    <mergeCell ref="A15:B15"/>
    <mergeCell ref="C15:D15"/>
    <mergeCell ref="G15:H15"/>
    <mergeCell ref="A18:B18"/>
    <mergeCell ref="C21:D21"/>
    <mergeCell ref="A1:H1"/>
    <mergeCell ref="B3:C3"/>
    <mergeCell ref="B5:D5"/>
    <mergeCell ref="E5:G5"/>
    <mergeCell ref="B6:D6"/>
    <mergeCell ref="E6:G6"/>
    <mergeCell ref="A11:B11"/>
    <mergeCell ref="C11:D11"/>
    <mergeCell ref="G11:H11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9:B19"/>
    <mergeCell ref="C19:D19"/>
    <mergeCell ref="G19:H1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7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99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157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426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69" t="s">
        <v>32</v>
      </c>
      <c r="F10" s="77" t="s">
        <v>17</v>
      </c>
      <c r="G10" s="499" t="s">
        <v>18</v>
      </c>
      <c r="H10" s="499"/>
    </row>
    <row r="11" spans="1:8" ht="15" customHeight="1" x14ac:dyDescent="0.25">
      <c r="A11" s="496" t="s">
        <v>149</v>
      </c>
      <c r="B11" s="497"/>
      <c r="C11" s="525" t="s">
        <v>150</v>
      </c>
      <c r="D11" s="526"/>
      <c r="E11" s="69" t="s">
        <v>151</v>
      </c>
      <c r="F11" s="77"/>
      <c r="G11" s="70"/>
      <c r="H11" s="71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72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72">
        <v>2013</v>
      </c>
      <c r="G13" s="75"/>
      <c r="H13" s="76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8"/>
      <c r="G14" s="491"/>
      <c r="H14" s="492"/>
    </row>
    <row r="15" spans="1:8" x14ac:dyDescent="0.2">
      <c r="A15" s="485" t="s">
        <v>31</v>
      </c>
      <c r="B15" s="485"/>
      <c r="C15" s="485" t="s">
        <v>60</v>
      </c>
      <c r="D15" s="485"/>
      <c r="E15" s="2" t="s">
        <v>118</v>
      </c>
      <c r="F15" s="72"/>
      <c r="G15" s="491"/>
      <c r="H15" s="492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118</v>
      </c>
      <c r="F16" s="72"/>
      <c r="G16" s="491"/>
      <c r="H16" s="492"/>
    </row>
    <row r="17" spans="1:8" x14ac:dyDescent="0.2">
      <c r="A17" s="485" t="s">
        <v>29</v>
      </c>
      <c r="B17" s="485"/>
      <c r="C17" s="485" t="s">
        <v>432</v>
      </c>
      <c r="D17" s="485"/>
      <c r="E17" s="2" t="s">
        <v>118</v>
      </c>
      <c r="F17" s="72"/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118</v>
      </c>
      <c r="F18" s="72"/>
      <c r="G18" s="491"/>
      <c r="H18" s="492"/>
    </row>
    <row r="19" spans="1:8" x14ac:dyDescent="0.2">
      <c r="A19" s="271"/>
      <c r="B19" s="272"/>
      <c r="C19" s="271"/>
      <c r="D19" s="272"/>
      <c r="E19" s="2"/>
      <c r="F19" s="273"/>
      <c r="G19" s="271"/>
      <c r="H19" s="272"/>
    </row>
    <row r="20" spans="1:8" x14ac:dyDescent="0.2">
      <c r="A20" s="271"/>
      <c r="B20" s="272"/>
      <c r="C20" s="271"/>
      <c r="D20" s="272"/>
      <c r="E20" s="2"/>
      <c r="F20" s="273"/>
      <c r="G20" s="271"/>
      <c r="H20" s="272"/>
    </row>
    <row r="21" spans="1:8" x14ac:dyDescent="0.2">
      <c r="A21" s="73"/>
      <c r="B21" s="74"/>
      <c r="C21" s="491"/>
      <c r="D21" s="492"/>
      <c r="E21" s="2"/>
      <c r="F21" s="72"/>
      <c r="G21" s="73"/>
      <c r="H21" s="74"/>
    </row>
    <row r="22" spans="1:8" x14ac:dyDescent="0.2">
      <c r="A22" s="73"/>
      <c r="B22" s="74"/>
      <c r="C22" s="491"/>
      <c r="D22" s="492"/>
      <c r="E22" s="2"/>
      <c r="F22" s="72"/>
      <c r="G22" s="73"/>
      <c r="H22" s="74"/>
    </row>
    <row r="23" spans="1:8" x14ac:dyDescent="0.2">
      <c r="A23" s="73"/>
      <c r="B23" s="74"/>
      <c r="C23" s="491"/>
      <c r="D23" s="492"/>
      <c r="E23" s="2"/>
      <c r="F23" s="72"/>
      <c r="G23" s="73"/>
      <c r="H23" s="74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147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148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69" t="s">
        <v>21</v>
      </c>
      <c r="B38" s="69" t="s">
        <v>7</v>
      </c>
      <c r="C38" s="69" t="s">
        <v>22</v>
      </c>
      <c r="D38" s="69" t="s">
        <v>23</v>
      </c>
      <c r="E38" s="19"/>
      <c r="F38" s="510" t="s">
        <v>24</v>
      </c>
      <c r="G38" s="497"/>
      <c r="H38" s="69" t="s">
        <v>23</v>
      </c>
    </row>
    <row r="39" spans="1:8" x14ac:dyDescent="0.2">
      <c r="A39" s="72">
        <v>1</v>
      </c>
      <c r="B39" s="72" t="s">
        <v>50</v>
      </c>
      <c r="C39" s="72">
        <v>250</v>
      </c>
      <c r="D39" s="72" t="s">
        <v>63</v>
      </c>
      <c r="E39" s="16"/>
      <c r="F39" s="11"/>
      <c r="G39" s="12"/>
      <c r="H39" s="8"/>
    </row>
    <row r="40" spans="1:8" x14ac:dyDescent="0.2">
      <c r="A40" s="72">
        <v>2</v>
      </c>
      <c r="B40" s="72" t="s">
        <v>51</v>
      </c>
      <c r="C40" s="72">
        <v>250</v>
      </c>
      <c r="D40" s="72" t="s">
        <v>63</v>
      </c>
      <c r="E40" s="16"/>
      <c r="F40" s="11"/>
      <c r="G40" s="12"/>
      <c r="H40" s="8"/>
    </row>
    <row r="41" spans="1:8" x14ac:dyDescent="0.2">
      <c r="A41" s="72"/>
      <c r="B41" s="72"/>
      <c r="C41" s="72"/>
      <c r="D41" s="72"/>
      <c r="E41" s="16"/>
      <c r="F41" s="11"/>
      <c r="G41" s="12"/>
      <c r="H41" s="8"/>
    </row>
    <row r="42" spans="1:8" x14ac:dyDescent="0.2">
      <c r="A42" s="72"/>
      <c r="B42" s="72"/>
      <c r="C42" s="72"/>
      <c r="D42" s="72"/>
      <c r="E42" s="16"/>
      <c r="F42" s="11"/>
      <c r="G42" s="12"/>
      <c r="H42" s="8"/>
    </row>
    <row r="43" spans="1:8" x14ac:dyDescent="0.2">
      <c r="A43" s="72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392</v>
      </c>
    </row>
    <row r="47" spans="1:8" ht="15" customHeight="1" x14ac:dyDescent="0.25">
      <c r="A47" s="514" t="s">
        <v>19</v>
      </c>
      <c r="B47" s="514"/>
      <c r="C47" s="25" t="s">
        <v>391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69" t="s">
        <v>20</v>
      </c>
      <c r="B50" s="510" t="s">
        <v>45</v>
      </c>
      <c r="C50" s="497"/>
      <c r="D50" s="6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69" t="s">
        <v>152</v>
      </c>
      <c r="E51" s="510" t="s">
        <v>65</v>
      </c>
      <c r="F51" s="497"/>
      <c r="G51" s="510" t="s">
        <v>153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69" t="s">
        <v>112</v>
      </c>
      <c r="E52" s="510" t="s">
        <v>154</v>
      </c>
      <c r="F52" s="497"/>
      <c r="G52" s="510" t="s">
        <v>158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69" t="s">
        <v>152</v>
      </c>
      <c r="E53" s="510" t="s">
        <v>65</v>
      </c>
      <c r="F53" s="497"/>
      <c r="G53" s="528" t="s">
        <v>155</v>
      </c>
      <c r="H53" s="497"/>
      <c r="J53" s="3"/>
    </row>
    <row r="54" spans="1:10" ht="13.5" x14ac:dyDescent="0.25">
      <c r="A54" s="31" t="s">
        <v>15</v>
      </c>
      <c r="B54" s="510"/>
      <c r="C54" s="497"/>
      <c r="D54" s="69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6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6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2">
    <mergeCell ref="E70:G70"/>
    <mergeCell ref="A70:C70"/>
    <mergeCell ref="A1:H1"/>
    <mergeCell ref="B3:C3"/>
    <mergeCell ref="B5:D5"/>
    <mergeCell ref="E5:G5"/>
    <mergeCell ref="B6:D6"/>
    <mergeCell ref="E6:G6"/>
    <mergeCell ref="A14:B14"/>
    <mergeCell ref="C14:D14"/>
    <mergeCell ref="G14:H14"/>
    <mergeCell ref="B7:D7"/>
    <mergeCell ref="E7:G7"/>
    <mergeCell ref="A9:H9"/>
    <mergeCell ref="A10:B10"/>
    <mergeCell ref="C10:D10"/>
    <mergeCell ref="G10:H10"/>
    <mergeCell ref="A12:B12"/>
    <mergeCell ref="C12:D12"/>
    <mergeCell ref="G12:H12"/>
    <mergeCell ref="A13:B13"/>
    <mergeCell ref="C13:D13"/>
    <mergeCell ref="A15:B15"/>
    <mergeCell ref="C15:D15"/>
    <mergeCell ref="G15:H15"/>
    <mergeCell ref="A16:B16"/>
    <mergeCell ref="C16:D16"/>
    <mergeCell ref="G16:H16"/>
    <mergeCell ref="A17:B17"/>
    <mergeCell ref="C17:D17"/>
    <mergeCell ref="G17:H17"/>
    <mergeCell ref="A18:B18"/>
    <mergeCell ref="C18:D18"/>
    <mergeCell ref="G18:H18"/>
    <mergeCell ref="A29:B29"/>
    <mergeCell ref="G29:H29"/>
    <mergeCell ref="C21:D21"/>
    <mergeCell ref="C22:D22"/>
    <mergeCell ref="C23:D23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G53:H53"/>
    <mergeCell ref="B54:C54"/>
    <mergeCell ref="E54:F54"/>
    <mergeCell ref="G54:H54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A61:H61"/>
    <mergeCell ref="A64:H64"/>
    <mergeCell ref="A11:B11"/>
    <mergeCell ref="C11:D11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2:C52"/>
    <mergeCell ref="E52:F52"/>
    <mergeCell ref="G52:H52"/>
    <mergeCell ref="B53:C53"/>
    <mergeCell ref="E53:F53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13" workbookViewId="0">
      <selection activeCell="C11" sqref="C11:D11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368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418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419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81" t="s">
        <v>32</v>
      </c>
      <c r="F10" s="8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166</v>
      </c>
      <c r="F11" s="94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637</v>
      </c>
      <c r="D12" s="492"/>
      <c r="E12" s="2" t="s">
        <v>166</v>
      </c>
      <c r="F12" s="78">
        <v>2016</v>
      </c>
      <c r="G12" s="83"/>
      <c r="H12" s="84"/>
    </row>
    <row r="13" spans="1:8" x14ac:dyDescent="0.2">
      <c r="A13" s="489" t="s">
        <v>89</v>
      </c>
      <c r="B13" s="490"/>
      <c r="C13" s="491" t="s">
        <v>169</v>
      </c>
      <c r="D13" s="492"/>
      <c r="E13" s="2" t="s">
        <v>166</v>
      </c>
      <c r="F13" s="78"/>
      <c r="G13" s="83"/>
      <c r="H13" s="8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166</v>
      </c>
      <c r="F14" s="8"/>
      <c r="G14" s="491"/>
      <c r="H14" s="492"/>
    </row>
    <row r="15" spans="1:8" x14ac:dyDescent="0.2">
      <c r="A15" s="485" t="s">
        <v>31</v>
      </c>
      <c r="B15" s="485"/>
      <c r="C15" s="485" t="s">
        <v>60</v>
      </c>
      <c r="D15" s="485"/>
      <c r="E15" s="2" t="s">
        <v>166</v>
      </c>
      <c r="F15" s="8"/>
      <c r="G15" s="491"/>
      <c r="H15" s="492"/>
    </row>
    <row r="16" spans="1:8" x14ac:dyDescent="0.2">
      <c r="A16" s="79"/>
      <c r="B16" s="80"/>
      <c r="C16" s="491" t="s">
        <v>168</v>
      </c>
      <c r="D16" s="492"/>
      <c r="E16" s="2" t="s">
        <v>491</v>
      </c>
      <c r="F16" s="8"/>
      <c r="G16" s="79"/>
      <c r="H16" s="80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166</v>
      </c>
      <c r="F17" s="8"/>
      <c r="G17" s="491"/>
      <c r="H17" s="492"/>
    </row>
    <row r="18" spans="1:8" x14ac:dyDescent="0.2">
      <c r="A18" s="485" t="s">
        <v>29</v>
      </c>
      <c r="B18" s="485"/>
      <c r="C18" s="485" t="s">
        <v>195</v>
      </c>
      <c r="D18" s="485"/>
      <c r="E18" s="2" t="s">
        <v>166</v>
      </c>
      <c r="F18" s="8"/>
      <c r="G18" s="491"/>
      <c r="H18" s="492"/>
    </row>
    <row r="19" spans="1:8" x14ac:dyDescent="0.2">
      <c r="A19" s="491" t="s">
        <v>85</v>
      </c>
      <c r="B19" s="492"/>
      <c r="C19" s="485" t="s">
        <v>167</v>
      </c>
      <c r="D19" s="485"/>
      <c r="E19" s="2" t="s">
        <v>166</v>
      </c>
      <c r="F19" s="8"/>
      <c r="G19" s="491"/>
      <c r="H19" s="492"/>
    </row>
    <row r="20" spans="1:8" x14ac:dyDescent="0.2">
      <c r="A20" s="271"/>
      <c r="B20" s="272"/>
      <c r="C20" s="491"/>
      <c r="D20" s="492"/>
      <c r="E20" s="2"/>
      <c r="F20" s="8"/>
      <c r="G20" s="271"/>
      <c r="H20" s="272"/>
    </row>
    <row r="21" spans="1:8" x14ac:dyDescent="0.2">
      <c r="A21" s="271"/>
      <c r="B21" s="272"/>
      <c r="C21" s="491"/>
      <c r="D21" s="492"/>
      <c r="E21" s="2"/>
      <c r="F21" s="8"/>
      <c r="G21" s="271"/>
      <c r="H21" s="27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420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164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77</v>
      </c>
      <c r="F35" s="46" t="s">
        <v>5</v>
      </c>
      <c r="G35" s="518" t="s">
        <v>171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81" t="s">
        <v>21</v>
      </c>
      <c r="B38" s="81" t="s">
        <v>7</v>
      </c>
      <c r="C38" s="81" t="s">
        <v>22</v>
      </c>
      <c r="D38" s="81" t="s">
        <v>23</v>
      </c>
      <c r="E38" s="19"/>
      <c r="F38" s="510" t="s">
        <v>24</v>
      </c>
      <c r="G38" s="497"/>
      <c r="H38" s="81" t="s">
        <v>23</v>
      </c>
    </row>
    <row r="39" spans="1:8" x14ac:dyDescent="0.2">
      <c r="A39" s="78">
        <v>1</v>
      </c>
      <c r="B39" s="78" t="s">
        <v>50</v>
      </c>
      <c r="C39" s="78">
        <v>300</v>
      </c>
      <c r="D39" s="78" t="s">
        <v>63</v>
      </c>
      <c r="E39" s="16"/>
      <c r="F39" s="11"/>
      <c r="G39" s="12"/>
      <c r="H39" s="8"/>
    </row>
    <row r="40" spans="1:8" x14ac:dyDescent="0.2">
      <c r="A40" s="78">
        <v>2</v>
      </c>
      <c r="B40" s="78" t="s">
        <v>51</v>
      </c>
      <c r="C40" s="78">
        <v>350</v>
      </c>
      <c r="D40" s="78" t="s">
        <v>63</v>
      </c>
      <c r="E40" s="16"/>
      <c r="F40" s="11"/>
      <c r="G40" s="12"/>
      <c r="H40" s="8"/>
    </row>
    <row r="41" spans="1:8" x14ac:dyDescent="0.2">
      <c r="A41" s="78">
        <v>3</v>
      </c>
      <c r="B41" s="78" t="s">
        <v>165</v>
      </c>
      <c r="C41" s="78">
        <v>350</v>
      </c>
      <c r="D41" s="78" t="s">
        <v>63</v>
      </c>
      <c r="E41" s="16"/>
      <c r="F41" s="11"/>
      <c r="G41" s="12"/>
      <c r="H41" s="8"/>
    </row>
    <row r="42" spans="1:8" x14ac:dyDescent="0.2">
      <c r="A42" s="78"/>
      <c r="B42" s="78"/>
      <c r="C42" s="78"/>
      <c r="D42" s="78"/>
      <c r="E42" s="16"/>
      <c r="F42" s="11"/>
      <c r="G42" s="12"/>
      <c r="H42" s="8"/>
    </row>
    <row r="43" spans="1:8" x14ac:dyDescent="0.2">
      <c r="A43" s="78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397</v>
      </c>
    </row>
    <row r="47" spans="1:8" ht="15" customHeight="1" x14ac:dyDescent="0.25">
      <c r="A47" s="514" t="s">
        <v>19</v>
      </c>
      <c r="B47" s="514"/>
      <c r="C47" s="25" t="s">
        <v>570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81" t="s">
        <v>20</v>
      </c>
      <c r="B50" s="510" t="s">
        <v>45</v>
      </c>
      <c r="C50" s="497"/>
      <c r="D50" s="8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67</v>
      </c>
      <c r="C51" s="497"/>
      <c r="D51" s="81" t="s">
        <v>134</v>
      </c>
      <c r="E51" s="510" t="s">
        <v>65</v>
      </c>
      <c r="F51" s="497"/>
      <c r="G51" s="510" t="s">
        <v>160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81" t="s">
        <v>112</v>
      </c>
      <c r="E52" s="510" t="s">
        <v>159</v>
      </c>
      <c r="F52" s="497"/>
      <c r="G52" s="510" t="s">
        <v>163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81" t="s">
        <v>66</v>
      </c>
      <c r="E53" s="510" t="s">
        <v>65</v>
      </c>
      <c r="F53" s="497"/>
      <c r="G53" s="510" t="s">
        <v>161</v>
      </c>
      <c r="H53" s="497"/>
      <c r="J53" s="3"/>
    </row>
    <row r="54" spans="1:10" ht="13.5" x14ac:dyDescent="0.25">
      <c r="A54" s="31" t="s">
        <v>14</v>
      </c>
      <c r="B54" s="510"/>
      <c r="C54" s="497"/>
      <c r="D54" s="81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8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8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8">
    <mergeCell ref="E70:G70"/>
    <mergeCell ref="A70:C70"/>
    <mergeCell ref="A61:H61"/>
    <mergeCell ref="A64:H64"/>
    <mergeCell ref="C16:D16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C19:D19"/>
    <mergeCell ref="G19:H19"/>
    <mergeCell ref="A22:B22"/>
    <mergeCell ref="C22:D22"/>
    <mergeCell ref="G22:H22"/>
    <mergeCell ref="C20:D20"/>
    <mergeCell ref="C21:D21"/>
    <mergeCell ref="A17:B17"/>
    <mergeCell ref="C17:D17"/>
    <mergeCell ref="G17:H17"/>
    <mergeCell ref="A18:B18"/>
    <mergeCell ref="C18:D18"/>
    <mergeCell ref="G18:H18"/>
    <mergeCell ref="A14:B14"/>
    <mergeCell ref="C14:D14"/>
    <mergeCell ref="G14:H14"/>
    <mergeCell ref="A15:B15"/>
    <mergeCell ref="C15:D15"/>
    <mergeCell ref="G15:H15"/>
    <mergeCell ref="A12:B12"/>
    <mergeCell ref="C12:D12"/>
    <mergeCell ref="A13:B13"/>
    <mergeCell ref="C13:D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368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180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179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85" t="s">
        <v>32</v>
      </c>
      <c r="F10" s="91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166</v>
      </c>
      <c r="F11" s="94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637</v>
      </c>
      <c r="D12" s="492"/>
      <c r="E12" s="2" t="s">
        <v>166</v>
      </c>
      <c r="F12" s="86">
        <v>2016</v>
      </c>
      <c r="G12" s="89"/>
      <c r="H12" s="90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166</v>
      </c>
      <c r="F13" s="86"/>
      <c r="G13" s="89"/>
      <c r="H13" s="90"/>
    </row>
    <row r="14" spans="1:8" x14ac:dyDescent="0.2">
      <c r="A14" s="491" t="s">
        <v>108</v>
      </c>
      <c r="B14" s="492"/>
      <c r="C14" s="485" t="s">
        <v>176</v>
      </c>
      <c r="D14" s="485"/>
      <c r="E14" s="2" t="s">
        <v>166</v>
      </c>
      <c r="F14" s="8"/>
      <c r="G14" s="491"/>
      <c r="H14" s="492"/>
    </row>
    <row r="15" spans="1:8" x14ac:dyDescent="0.2">
      <c r="A15" s="87"/>
      <c r="B15" s="88"/>
      <c r="C15" s="491" t="s">
        <v>177</v>
      </c>
      <c r="D15" s="492"/>
      <c r="E15" s="2" t="s">
        <v>166</v>
      </c>
      <c r="F15" s="8"/>
      <c r="G15" s="87"/>
      <c r="H15" s="88"/>
    </row>
    <row r="16" spans="1:8" x14ac:dyDescent="0.2">
      <c r="A16" s="87"/>
      <c r="B16" s="88"/>
      <c r="C16" s="491" t="s">
        <v>181</v>
      </c>
      <c r="D16" s="492"/>
      <c r="E16" s="2" t="s">
        <v>166</v>
      </c>
      <c r="F16" s="8"/>
      <c r="G16" s="87"/>
      <c r="H16" s="88"/>
    </row>
    <row r="17" spans="1:8" x14ac:dyDescent="0.2">
      <c r="A17" s="485" t="s">
        <v>31</v>
      </c>
      <c r="B17" s="485"/>
      <c r="C17" s="491" t="s">
        <v>60</v>
      </c>
      <c r="D17" s="492"/>
      <c r="E17" s="2" t="s">
        <v>166</v>
      </c>
      <c r="F17" s="8"/>
      <c r="G17" s="87"/>
      <c r="H17" s="88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166</v>
      </c>
      <c r="F18" s="8"/>
      <c r="G18" s="491"/>
      <c r="H18" s="492"/>
    </row>
    <row r="19" spans="1:8" x14ac:dyDescent="0.2">
      <c r="A19" s="485" t="s">
        <v>29</v>
      </c>
      <c r="B19" s="485"/>
      <c r="C19" s="485" t="s">
        <v>432</v>
      </c>
      <c r="D19" s="485"/>
      <c r="E19" s="2" t="s">
        <v>166</v>
      </c>
      <c r="F19" s="8"/>
      <c r="G19" s="491"/>
      <c r="H19" s="492"/>
    </row>
    <row r="20" spans="1:8" x14ac:dyDescent="0.2">
      <c r="A20" s="491" t="s">
        <v>85</v>
      </c>
      <c r="B20" s="492"/>
      <c r="C20" s="485" t="s">
        <v>87</v>
      </c>
      <c r="D20" s="485"/>
      <c r="E20" s="2" t="s">
        <v>166</v>
      </c>
      <c r="F20" s="8"/>
      <c r="G20" s="491"/>
      <c r="H20" s="492"/>
    </row>
    <row r="21" spans="1:8" x14ac:dyDescent="0.2">
      <c r="A21" s="485"/>
      <c r="B21" s="485"/>
      <c r="C21" s="485"/>
      <c r="D21" s="485"/>
      <c r="E21" s="2"/>
      <c r="F21" s="8"/>
      <c r="G21" s="491"/>
      <c r="H21" s="492"/>
    </row>
    <row r="22" spans="1:8" x14ac:dyDescent="0.2">
      <c r="A22" s="485"/>
      <c r="B22" s="485"/>
      <c r="C22" s="491"/>
      <c r="D22" s="492"/>
      <c r="E22" s="2"/>
      <c r="F22" s="8"/>
      <c r="G22" s="356"/>
      <c r="H22" s="357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409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172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173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85" t="s">
        <v>21</v>
      </c>
      <c r="B38" s="85" t="s">
        <v>7</v>
      </c>
      <c r="C38" s="85" t="s">
        <v>22</v>
      </c>
      <c r="D38" s="85" t="s">
        <v>23</v>
      </c>
      <c r="E38" s="19"/>
      <c r="F38" s="510" t="s">
        <v>24</v>
      </c>
      <c r="G38" s="497"/>
      <c r="H38" s="85" t="s">
        <v>23</v>
      </c>
    </row>
    <row r="39" spans="1:8" x14ac:dyDescent="0.2">
      <c r="A39" s="86">
        <v>1</v>
      </c>
      <c r="B39" s="86" t="s">
        <v>50</v>
      </c>
      <c r="C39" s="86">
        <v>250</v>
      </c>
      <c r="D39" s="86" t="s">
        <v>63</v>
      </c>
      <c r="E39" s="16"/>
      <c r="F39" s="11"/>
      <c r="G39" s="12"/>
      <c r="H39" s="8"/>
    </row>
    <row r="40" spans="1:8" x14ac:dyDescent="0.2">
      <c r="A40" s="86">
        <v>2</v>
      </c>
      <c r="B40" s="86" t="s">
        <v>51</v>
      </c>
      <c r="C40" s="86">
        <v>250</v>
      </c>
      <c r="D40" s="86" t="s">
        <v>63</v>
      </c>
      <c r="E40" s="16"/>
      <c r="F40" s="11"/>
      <c r="G40" s="12"/>
      <c r="H40" s="8"/>
    </row>
    <row r="41" spans="1:8" x14ac:dyDescent="0.2">
      <c r="A41" s="86"/>
      <c r="B41" s="86"/>
      <c r="C41" s="86"/>
      <c r="D41" s="86"/>
      <c r="E41" s="16"/>
      <c r="F41" s="11"/>
      <c r="G41" s="12"/>
      <c r="H41" s="8"/>
    </row>
    <row r="42" spans="1:8" x14ac:dyDescent="0.2">
      <c r="A42" s="86"/>
      <c r="B42" s="86"/>
      <c r="C42" s="86"/>
      <c r="D42" s="86"/>
      <c r="E42" s="16"/>
      <c r="F42" s="11"/>
      <c r="G42" s="12"/>
      <c r="H42" s="8"/>
    </row>
    <row r="43" spans="1:8" x14ac:dyDescent="0.2">
      <c r="A43" s="8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396</v>
      </c>
    </row>
    <row r="47" spans="1:8" ht="15" customHeight="1" x14ac:dyDescent="0.25">
      <c r="A47" s="514" t="s">
        <v>19</v>
      </c>
      <c r="B47" s="514"/>
      <c r="C47" s="25" t="s">
        <v>395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85" t="s">
        <v>20</v>
      </c>
      <c r="B50" s="510" t="s">
        <v>45</v>
      </c>
      <c r="C50" s="497"/>
      <c r="D50" s="8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85" t="s">
        <v>93</v>
      </c>
      <c r="E51" s="510" t="s">
        <v>65</v>
      </c>
      <c r="F51" s="497"/>
      <c r="G51" s="510" t="s">
        <v>248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85" t="s">
        <v>68</v>
      </c>
      <c r="E52" s="510" t="s">
        <v>178</v>
      </c>
      <c r="F52" s="497"/>
      <c r="G52" s="510" t="s">
        <v>175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85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8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8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8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8">
    <mergeCell ref="E70:G70"/>
    <mergeCell ref="A70:C70"/>
    <mergeCell ref="A1:H1"/>
    <mergeCell ref="B3:C3"/>
    <mergeCell ref="B5:D5"/>
    <mergeCell ref="E5:G5"/>
    <mergeCell ref="B6:D6"/>
    <mergeCell ref="E6:G6"/>
    <mergeCell ref="A11:B11"/>
    <mergeCell ref="C11:D11"/>
    <mergeCell ref="G11:H11"/>
    <mergeCell ref="A12:B12"/>
    <mergeCell ref="C12:D12"/>
    <mergeCell ref="A13:B13"/>
    <mergeCell ref="C13:D13"/>
    <mergeCell ref="B7:D7"/>
    <mergeCell ref="E7:G7"/>
    <mergeCell ref="A9:H9"/>
    <mergeCell ref="A10:B10"/>
    <mergeCell ref="C10:D10"/>
    <mergeCell ref="G10:H10"/>
    <mergeCell ref="C17:D17"/>
    <mergeCell ref="A18:B18"/>
    <mergeCell ref="C18:D18"/>
    <mergeCell ref="G18:H18"/>
    <mergeCell ref="A19:B19"/>
    <mergeCell ref="C19:D19"/>
    <mergeCell ref="G19:H19"/>
    <mergeCell ref="A14:B14"/>
    <mergeCell ref="C14:D14"/>
    <mergeCell ref="G14:H14"/>
    <mergeCell ref="A23:B23"/>
    <mergeCell ref="C23:D23"/>
    <mergeCell ref="G23:H23"/>
    <mergeCell ref="A24:B24"/>
    <mergeCell ref="C24:D24"/>
    <mergeCell ref="G24:H24"/>
    <mergeCell ref="C20:D20"/>
    <mergeCell ref="G20:H20"/>
    <mergeCell ref="A20:B20"/>
    <mergeCell ref="C21:D21"/>
    <mergeCell ref="G21:H21"/>
    <mergeCell ref="C22:D22"/>
    <mergeCell ref="A21:B21"/>
    <mergeCell ref="A22:B22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A61:H61"/>
    <mergeCell ref="A64:H64"/>
    <mergeCell ref="A17:B17"/>
    <mergeCell ref="C15:D15"/>
    <mergeCell ref="C16:D16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368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252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253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55" t="s">
        <v>32</v>
      </c>
      <c r="F10" s="161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166</v>
      </c>
      <c r="F11" s="353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166</v>
      </c>
      <c r="F12" s="353">
        <v>2013</v>
      </c>
      <c r="G12" s="159"/>
      <c r="H12" s="160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166</v>
      </c>
      <c r="F13" s="353" t="s">
        <v>191</v>
      </c>
      <c r="G13" s="159"/>
      <c r="H13" s="160"/>
    </row>
    <row r="14" spans="1:8" x14ac:dyDescent="0.2">
      <c r="A14" s="491"/>
      <c r="B14" s="492"/>
      <c r="C14" s="491" t="s">
        <v>88</v>
      </c>
      <c r="D14" s="492"/>
      <c r="E14" s="2" t="s">
        <v>166</v>
      </c>
      <c r="F14" s="353" t="s">
        <v>256</v>
      </c>
      <c r="G14" s="164"/>
      <c r="H14" s="165"/>
    </row>
    <row r="15" spans="1:8" x14ac:dyDescent="0.2">
      <c r="A15" s="162"/>
      <c r="B15" s="163"/>
      <c r="C15" s="491" t="s">
        <v>257</v>
      </c>
      <c r="D15" s="492"/>
      <c r="E15" s="2" t="s">
        <v>166</v>
      </c>
      <c r="F15" s="353" t="s">
        <v>258</v>
      </c>
      <c r="G15" s="164"/>
      <c r="H15" s="165"/>
    </row>
    <row r="16" spans="1:8" x14ac:dyDescent="0.2">
      <c r="A16" s="491" t="s">
        <v>108</v>
      </c>
      <c r="B16" s="492"/>
      <c r="C16" s="485" t="s">
        <v>176</v>
      </c>
      <c r="D16" s="485"/>
      <c r="E16" s="2" t="s">
        <v>166</v>
      </c>
      <c r="F16" s="353" t="s">
        <v>254</v>
      </c>
      <c r="G16" s="491"/>
      <c r="H16" s="492"/>
    </row>
    <row r="17" spans="1:8" x14ac:dyDescent="0.2">
      <c r="A17" s="157"/>
      <c r="B17" s="158"/>
      <c r="C17" s="491" t="s">
        <v>177</v>
      </c>
      <c r="D17" s="492"/>
      <c r="E17" s="2" t="s">
        <v>166</v>
      </c>
      <c r="F17" s="353"/>
      <c r="G17" s="157"/>
      <c r="H17" s="158"/>
    </row>
    <row r="18" spans="1:8" x14ac:dyDescent="0.2">
      <c r="A18" s="157"/>
      <c r="B18" s="158"/>
      <c r="C18" s="491" t="s">
        <v>181</v>
      </c>
      <c r="D18" s="492"/>
      <c r="E18" s="2" t="s">
        <v>166</v>
      </c>
      <c r="F18" s="353"/>
      <c r="G18" s="157"/>
      <c r="H18" s="158"/>
    </row>
    <row r="19" spans="1:8" x14ac:dyDescent="0.2">
      <c r="A19" s="485" t="s">
        <v>31</v>
      </c>
      <c r="B19" s="485"/>
      <c r="C19" s="491" t="s">
        <v>60</v>
      </c>
      <c r="D19" s="492"/>
      <c r="E19" s="2" t="s">
        <v>166</v>
      </c>
      <c r="F19" s="353"/>
      <c r="G19" s="157"/>
      <c r="H19" s="158"/>
    </row>
    <row r="20" spans="1:8" x14ac:dyDescent="0.2">
      <c r="A20" s="491" t="s">
        <v>28</v>
      </c>
      <c r="B20" s="492"/>
      <c r="C20" s="491" t="s">
        <v>82</v>
      </c>
      <c r="D20" s="492"/>
      <c r="E20" s="2" t="s">
        <v>166</v>
      </c>
      <c r="F20" s="353"/>
      <c r="G20" s="491"/>
      <c r="H20" s="492"/>
    </row>
    <row r="21" spans="1:8" x14ac:dyDescent="0.2">
      <c r="A21" s="485" t="s">
        <v>29</v>
      </c>
      <c r="B21" s="485"/>
      <c r="C21" s="485" t="s">
        <v>432</v>
      </c>
      <c r="D21" s="485"/>
      <c r="E21" s="2" t="s">
        <v>166</v>
      </c>
      <c r="F21" s="353" t="s">
        <v>255</v>
      </c>
      <c r="G21" s="491"/>
      <c r="H21" s="492"/>
    </row>
    <row r="22" spans="1:8" x14ac:dyDescent="0.2">
      <c r="A22" s="162"/>
      <c r="B22" s="163"/>
      <c r="C22" s="491" t="s">
        <v>259</v>
      </c>
      <c r="D22" s="492"/>
      <c r="E22" s="2" t="s">
        <v>166</v>
      </c>
      <c r="F22" s="353" t="s">
        <v>260</v>
      </c>
      <c r="G22" s="162"/>
      <c r="H22" s="163"/>
    </row>
    <row r="23" spans="1:8" x14ac:dyDescent="0.2">
      <c r="A23" s="491" t="s">
        <v>85</v>
      </c>
      <c r="B23" s="492"/>
      <c r="C23" s="485" t="s">
        <v>87</v>
      </c>
      <c r="D23" s="485"/>
      <c r="E23" s="2" t="s">
        <v>166</v>
      </c>
      <c r="F23" s="355"/>
      <c r="G23" s="356"/>
      <c r="H23" s="357"/>
    </row>
    <row r="24" spans="1:8" x14ac:dyDescent="0.2">
      <c r="A24" s="491"/>
      <c r="B24" s="492"/>
      <c r="C24" s="491"/>
      <c r="D24" s="492"/>
      <c r="E24" s="2"/>
      <c r="F24" s="353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250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92</v>
      </c>
      <c r="F35" s="46" t="s">
        <v>5</v>
      </c>
      <c r="G35" s="518" t="s">
        <v>251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55" t="s">
        <v>21</v>
      </c>
      <c r="B38" s="155" t="s">
        <v>7</v>
      </c>
      <c r="C38" s="155" t="s">
        <v>22</v>
      </c>
      <c r="D38" s="155" t="s">
        <v>23</v>
      </c>
      <c r="E38" s="19"/>
      <c r="F38" s="510" t="s">
        <v>24</v>
      </c>
      <c r="G38" s="497"/>
      <c r="H38" s="155" t="s">
        <v>23</v>
      </c>
    </row>
    <row r="39" spans="1:8" x14ac:dyDescent="0.2">
      <c r="A39" s="156">
        <v>1</v>
      </c>
      <c r="B39" s="156" t="s">
        <v>50</v>
      </c>
      <c r="C39" s="156">
        <v>250</v>
      </c>
      <c r="D39" s="156" t="s">
        <v>63</v>
      </c>
      <c r="E39" s="16"/>
      <c r="F39" s="11"/>
      <c r="G39" s="12"/>
      <c r="H39" s="8"/>
    </row>
    <row r="40" spans="1:8" x14ac:dyDescent="0.2">
      <c r="A40" s="156">
        <v>2</v>
      </c>
      <c r="B40" s="156" t="s">
        <v>51</v>
      </c>
      <c r="C40" s="156">
        <v>750</v>
      </c>
      <c r="D40" s="156" t="s">
        <v>63</v>
      </c>
      <c r="E40" s="16"/>
      <c r="F40" s="11"/>
      <c r="G40" s="12"/>
      <c r="H40" s="8"/>
    </row>
    <row r="41" spans="1:8" x14ac:dyDescent="0.2">
      <c r="A41" s="156"/>
      <c r="B41" s="156"/>
      <c r="C41" s="156"/>
      <c r="D41" s="156"/>
      <c r="E41" s="16"/>
      <c r="F41" s="11"/>
      <c r="G41" s="12"/>
      <c r="H41" s="8"/>
    </row>
    <row r="42" spans="1:8" x14ac:dyDescent="0.2">
      <c r="A42" s="156"/>
      <c r="B42" s="156"/>
      <c r="C42" s="156"/>
      <c r="D42" s="156"/>
      <c r="E42" s="16"/>
      <c r="F42" s="11"/>
      <c r="G42" s="12"/>
      <c r="H42" s="8"/>
    </row>
    <row r="43" spans="1:8" x14ac:dyDescent="0.2">
      <c r="A43" s="15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394</v>
      </c>
    </row>
    <row r="47" spans="1:8" ht="15" customHeight="1" x14ac:dyDescent="0.25">
      <c r="A47" s="514" t="s">
        <v>19</v>
      </c>
      <c r="B47" s="514"/>
      <c r="C47" s="25" t="s">
        <v>393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55" t="s">
        <v>20</v>
      </c>
      <c r="B50" s="510" t="s">
        <v>45</v>
      </c>
      <c r="C50" s="497"/>
      <c r="D50" s="15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155" t="s">
        <v>93</v>
      </c>
      <c r="E51" s="510" t="s">
        <v>65</v>
      </c>
      <c r="F51" s="497"/>
      <c r="G51" s="510" t="s">
        <v>247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55" t="s">
        <v>112</v>
      </c>
      <c r="E52" s="510" t="s">
        <v>246</v>
      </c>
      <c r="F52" s="497"/>
      <c r="G52" s="510" t="s">
        <v>249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155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15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5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5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3">
    <mergeCell ref="A1:H1"/>
    <mergeCell ref="B3:C3"/>
    <mergeCell ref="B5:D5"/>
    <mergeCell ref="E5:G5"/>
    <mergeCell ref="B6:D6"/>
    <mergeCell ref="E6:G6"/>
    <mergeCell ref="C14:D14"/>
    <mergeCell ref="A14:B14"/>
    <mergeCell ref="C15:D15"/>
    <mergeCell ref="A11:B11"/>
    <mergeCell ref="C11:D11"/>
    <mergeCell ref="G11:H11"/>
    <mergeCell ref="A12:B12"/>
    <mergeCell ref="C12:D12"/>
    <mergeCell ref="A13:B13"/>
    <mergeCell ref="C13:D13"/>
    <mergeCell ref="B7:D7"/>
    <mergeCell ref="E7:G7"/>
    <mergeCell ref="A9:H9"/>
    <mergeCell ref="A10:B10"/>
    <mergeCell ref="C10:D10"/>
    <mergeCell ref="G10:H10"/>
    <mergeCell ref="C17:D17"/>
    <mergeCell ref="C18:D18"/>
    <mergeCell ref="A19:B19"/>
    <mergeCell ref="C19:D19"/>
    <mergeCell ref="A20:B20"/>
    <mergeCell ref="C20:D20"/>
    <mergeCell ref="A16:B16"/>
    <mergeCell ref="C16:D16"/>
    <mergeCell ref="G16:H16"/>
    <mergeCell ref="G20:H20"/>
    <mergeCell ref="A21:B21"/>
    <mergeCell ref="C21:D21"/>
    <mergeCell ref="G21:H21"/>
    <mergeCell ref="A24:B24"/>
    <mergeCell ref="C23:D23"/>
    <mergeCell ref="G24:H24"/>
    <mergeCell ref="C22:D22"/>
    <mergeCell ref="A30:B30"/>
    <mergeCell ref="G30:H30"/>
    <mergeCell ref="A23:B23"/>
    <mergeCell ref="C24:D24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490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418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419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91" t="s">
        <v>32</v>
      </c>
      <c r="F10" s="29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166</v>
      </c>
      <c r="F11" s="331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166</v>
      </c>
      <c r="F12" s="331">
        <v>2013</v>
      </c>
      <c r="G12" s="293"/>
      <c r="H12" s="294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166</v>
      </c>
      <c r="F13" s="331" t="s">
        <v>191</v>
      </c>
      <c r="G13" s="293"/>
      <c r="H13" s="294"/>
    </row>
    <row r="14" spans="1:8" x14ac:dyDescent="0.2">
      <c r="A14" s="491" t="s">
        <v>108</v>
      </c>
      <c r="B14" s="492"/>
      <c r="C14" s="485" t="s">
        <v>176</v>
      </c>
      <c r="D14" s="485"/>
      <c r="E14" s="2" t="s">
        <v>166</v>
      </c>
      <c r="F14" s="331" t="s">
        <v>254</v>
      </c>
      <c r="G14" s="491"/>
      <c r="H14" s="492"/>
    </row>
    <row r="15" spans="1:8" x14ac:dyDescent="0.2">
      <c r="A15" s="485" t="s">
        <v>31</v>
      </c>
      <c r="B15" s="485"/>
      <c r="C15" s="491" t="s">
        <v>60</v>
      </c>
      <c r="D15" s="492"/>
      <c r="E15" s="2" t="s">
        <v>166</v>
      </c>
      <c r="F15" s="331"/>
      <c r="G15" s="286"/>
      <c r="H15" s="287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166</v>
      </c>
      <c r="F16" s="331"/>
      <c r="G16" s="491"/>
      <c r="H16" s="492"/>
    </row>
    <row r="17" spans="1:8" x14ac:dyDescent="0.2">
      <c r="A17" s="485" t="s">
        <v>29</v>
      </c>
      <c r="B17" s="485"/>
      <c r="C17" s="485" t="s">
        <v>432</v>
      </c>
      <c r="D17" s="485"/>
      <c r="E17" s="2" t="s">
        <v>166</v>
      </c>
      <c r="F17" s="331" t="s">
        <v>255</v>
      </c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166</v>
      </c>
      <c r="F18" s="331"/>
      <c r="G18" s="334"/>
      <c r="H18" s="335"/>
    </row>
    <row r="19" spans="1:8" x14ac:dyDescent="0.2">
      <c r="A19" s="491"/>
      <c r="B19" s="492"/>
      <c r="C19" s="491"/>
      <c r="D19" s="492"/>
      <c r="E19" s="2"/>
      <c r="F19" s="331"/>
      <c r="G19" s="334"/>
      <c r="H19" s="335"/>
    </row>
    <row r="20" spans="1:8" x14ac:dyDescent="0.2">
      <c r="A20" s="491"/>
      <c r="B20" s="492"/>
      <c r="C20" s="491"/>
      <c r="D20" s="492"/>
      <c r="E20" s="2"/>
      <c r="F20" s="331"/>
      <c r="G20" s="334"/>
      <c r="H20" s="335"/>
    </row>
    <row r="21" spans="1:8" x14ac:dyDescent="0.2">
      <c r="A21" s="491"/>
      <c r="B21" s="492"/>
      <c r="C21" s="491"/>
      <c r="D21" s="492"/>
      <c r="E21" s="2"/>
      <c r="F21" s="331"/>
      <c r="G21" s="334"/>
      <c r="H21" s="335"/>
    </row>
    <row r="22" spans="1:8" x14ac:dyDescent="0.2">
      <c r="A22" s="491"/>
      <c r="B22" s="492"/>
      <c r="C22" s="491"/>
      <c r="D22" s="492"/>
      <c r="E22" s="2"/>
      <c r="F22" s="331"/>
      <c r="G22" s="334"/>
      <c r="H22" s="335"/>
    </row>
    <row r="23" spans="1:8" x14ac:dyDescent="0.2">
      <c r="A23" s="491"/>
      <c r="B23" s="492"/>
      <c r="C23" s="491"/>
      <c r="D23" s="492"/>
      <c r="E23" s="2"/>
      <c r="F23" s="331"/>
      <c r="G23" s="334"/>
      <c r="H23" s="335"/>
    </row>
    <row r="24" spans="1:8" x14ac:dyDescent="0.2">
      <c r="A24" s="491"/>
      <c r="B24" s="492"/>
      <c r="C24" s="491"/>
      <c r="D24" s="492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420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488</v>
      </c>
      <c r="F34" s="47" t="s">
        <v>4</v>
      </c>
      <c r="G34" s="489" t="s">
        <v>421</v>
      </c>
      <c r="H34" s="490"/>
    </row>
    <row r="35" spans="1:8" ht="13.5" customHeight="1" x14ac:dyDescent="0.2">
      <c r="A35" s="46" t="s">
        <v>75</v>
      </c>
      <c r="B35" s="516" t="s">
        <v>74</v>
      </c>
      <c r="C35" s="517"/>
      <c r="D35" s="46" t="s">
        <v>73</v>
      </c>
      <c r="E35" s="48" t="s">
        <v>489</v>
      </c>
      <c r="F35" s="46" t="s">
        <v>5</v>
      </c>
      <c r="G35" s="518" t="s">
        <v>251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91" t="s">
        <v>21</v>
      </c>
      <c r="B38" s="291" t="s">
        <v>7</v>
      </c>
      <c r="C38" s="291" t="s">
        <v>22</v>
      </c>
      <c r="D38" s="291" t="s">
        <v>23</v>
      </c>
      <c r="E38" s="19"/>
      <c r="F38" s="510" t="s">
        <v>24</v>
      </c>
      <c r="G38" s="497"/>
      <c r="H38" s="291" t="s">
        <v>23</v>
      </c>
    </row>
    <row r="39" spans="1:8" x14ac:dyDescent="0.2">
      <c r="A39" s="290">
        <v>1</v>
      </c>
      <c r="B39" s="290" t="s">
        <v>50</v>
      </c>
      <c r="C39" s="290">
        <v>400</v>
      </c>
      <c r="D39" s="290" t="s">
        <v>63</v>
      </c>
      <c r="E39" s="16"/>
      <c r="F39" s="11"/>
      <c r="G39" s="12"/>
      <c r="H39" s="8"/>
    </row>
    <row r="40" spans="1:8" x14ac:dyDescent="0.2">
      <c r="A40" s="290">
        <v>2</v>
      </c>
      <c r="B40" s="290" t="s">
        <v>51</v>
      </c>
      <c r="C40" s="290">
        <v>600</v>
      </c>
      <c r="D40" s="290" t="s">
        <v>63</v>
      </c>
      <c r="E40" s="16"/>
      <c r="F40" s="11"/>
      <c r="G40" s="12"/>
      <c r="H40" s="8"/>
    </row>
    <row r="41" spans="1:8" x14ac:dyDescent="0.2">
      <c r="A41" s="290"/>
      <c r="B41" s="290"/>
      <c r="C41" s="290"/>
      <c r="D41" s="290"/>
      <c r="E41" s="16"/>
      <c r="F41" s="11"/>
      <c r="G41" s="12"/>
      <c r="H41" s="8"/>
    </row>
    <row r="42" spans="1:8" x14ac:dyDescent="0.2">
      <c r="A42" s="290"/>
      <c r="B42" s="290"/>
      <c r="C42" s="290"/>
      <c r="D42" s="290"/>
      <c r="E42" s="16"/>
      <c r="F42" s="11"/>
      <c r="G42" s="12"/>
      <c r="H42" s="8"/>
    </row>
    <row r="43" spans="1:8" x14ac:dyDescent="0.2">
      <c r="A43" s="290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62</v>
      </c>
      <c r="D46" s="30" t="s">
        <v>54</v>
      </c>
      <c r="E46" s="28" t="s">
        <v>422</v>
      </c>
      <c r="F46" s="513" t="s">
        <v>55</v>
      </c>
      <c r="G46" s="513"/>
      <c r="H46" s="44" t="s">
        <v>479</v>
      </c>
    </row>
    <row r="47" spans="1:8" ht="15" customHeight="1" x14ac:dyDescent="0.25">
      <c r="A47" s="514" t="s">
        <v>19</v>
      </c>
      <c r="B47" s="514"/>
      <c r="C47" s="25" t="s">
        <v>478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91" t="s">
        <v>20</v>
      </c>
      <c r="B50" s="510" t="s">
        <v>45</v>
      </c>
      <c r="C50" s="497"/>
      <c r="D50" s="29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/>
      <c r="C51" s="497"/>
      <c r="D51" s="291"/>
      <c r="E51" s="510"/>
      <c r="F51" s="497"/>
      <c r="G51" s="510"/>
      <c r="H51" s="497"/>
    </row>
    <row r="52" spans="1:10" ht="13.5" x14ac:dyDescent="0.25">
      <c r="A52" s="31" t="s">
        <v>12</v>
      </c>
      <c r="B52" s="510"/>
      <c r="C52" s="497"/>
      <c r="D52" s="291"/>
      <c r="E52" s="510"/>
      <c r="F52" s="497"/>
      <c r="G52" s="510"/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354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291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9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9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7"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A18:B18"/>
    <mergeCell ref="C18:D18"/>
    <mergeCell ref="G24:H24"/>
    <mergeCell ref="A26:H26"/>
    <mergeCell ref="A27:B28"/>
    <mergeCell ref="C27:D27"/>
    <mergeCell ref="E27:F27"/>
    <mergeCell ref="G27:H28"/>
    <mergeCell ref="A19:B19"/>
    <mergeCell ref="A20:B20"/>
    <mergeCell ref="A21:B21"/>
    <mergeCell ref="A22:B22"/>
    <mergeCell ref="A23:B23"/>
    <mergeCell ref="A24:B24"/>
    <mergeCell ref="C19:D19"/>
    <mergeCell ref="C20:D20"/>
    <mergeCell ref="C21:D21"/>
    <mergeCell ref="C22:D22"/>
    <mergeCell ref="A1:H1"/>
    <mergeCell ref="B3:C3"/>
    <mergeCell ref="B5:D5"/>
    <mergeCell ref="E5:G5"/>
    <mergeCell ref="B6:D6"/>
    <mergeCell ref="E6:G6"/>
    <mergeCell ref="A14:B14"/>
    <mergeCell ref="C14:D14"/>
    <mergeCell ref="G14:H14"/>
    <mergeCell ref="A11:B11"/>
    <mergeCell ref="C11:D11"/>
    <mergeCell ref="G11:H11"/>
    <mergeCell ref="A12:B12"/>
    <mergeCell ref="C12:D12"/>
    <mergeCell ref="A13:B13"/>
    <mergeCell ref="C13:D13"/>
    <mergeCell ref="C23:D23"/>
    <mergeCell ref="C24:D24"/>
    <mergeCell ref="B7:D7"/>
    <mergeCell ref="E7:G7"/>
    <mergeCell ref="A9:H9"/>
    <mergeCell ref="A10:B10"/>
    <mergeCell ref="C10:D10"/>
    <mergeCell ref="G10:H10"/>
    <mergeCell ref="A16:B16"/>
    <mergeCell ref="C16:D16"/>
    <mergeCell ref="G16:H16"/>
    <mergeCell ref="A17:B17"/>
    <mergeCell ref="C17:D17"/>
    <mergeCell ref="G17:H17"/>
    <mergeCell ref="A15:B15"/>
    <mergeCell ref="C15:D15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267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269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268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66" t="s">
        <v>32</v>
      </c>
      <c r="F10" s="173" t="s">
        <v>17</v>
      </c>
      <c r="G10" s="499" t="s">
        <v>18</v>
      </c>
      <c r="H10" s="499"/>
    </row>
    <row r="11" spans="1:8" ht="13.5" x14ac:dyDescent="0.25">
      <c r="A11" s="496" t="s">
        <v>193</v>
      </c>
      <c r="B11" s="497"/>
      <c r="C11" s="525" t="s">
        <v>150</v>
      </c>
      <c r="D11" s="526"/>
      <c r="E11" s="2" t="s">
        <v>166</v>
      </c>
      <c r="F11" s="361" t="s">
        <v>231</v>
      </c>
      <c r="G11" s="174"/>
      <c r="H11" s="175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166</v>
      </c>
      <c r="F12" s="358">
        <v>2013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166</v>
      </c>
      <c r="F13" s="358">
        <v>2013</v>
      </c>
      <c r="G13" s="171"/>
      <c r="H13" s="172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166</v>
      </c>
      <c r="F14" s="358" t="s">
        <v>191</v>
      </c>
      <c r="G14" s="171"/>
      <c r="H14" s="172"/>
    </row>
    <row r="15" spans="1:8" x14ac:dyDescent="0.2">
      <c r="A15" s="491" t="s">
        <v>108</v>
      </c>
      <c r="B15" s="492"/>
      <c r="C15" s="485" t="s">
        <v>176</v>
      </c>
      <c r="D15" s="485"/>
      <c r="E15" s="2" t="s">
        <v>166</v>
      </c>
      <c r="F15" s="358" t="s">
        <v>254</v>
      </c>
      <c r="G15" s="491"/>
      <c r="H15" s="492"/>
    </row>
    <row r="16" spans="1:8" x14ac:dyDescent="0.2">
      <c r="A16" s="485" t="s">
        <v>31</v>
      </c>
      <c r="B16" s="485"/>
      <c r="C16" s="491" t="s">
        <v>60</v>
      </c>
      <c r="D16" s="492"/>
      <c r="E16" s="2" t="s">
        <v>166</v>
      </c>
      <c r="F16" s="358" t="s">
        <v>266</v>
      </c>
      <c r="G16" s="169"/>
      <c r="H16" s="170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166</v>
      </c>
      <c r="F17" s="358"/>
      <c r="G17" s="491"/>
      <c r="H17" s="492"/>
    </row>
    <row r="18" spans="1:8" x14ac:dyDescent="0.2">
      <c r="A18" s="485" t="s">
        <v>29</v>
      </c>
      <c r="B18" s="485"/>
      <c r="C18" s="485" t="s">
        <v>432</v>
      </c>
      <c r="D18" s="485"/>
      <c r="E18" s="2" t="s">
        <v>166</v>
      </c>
      <c r="F18" s="358" t="s">
        <v>255</v>
      </c>
      <c r="G18" s="491"/>
      <c r="H18" s="492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166</v>
      </c>
      <c r="F19" s="358">
        <v>2</v>
      </c>
      <c r="G19" s="491"/>
      <c r="H19" s="492"/>
    </row>
    <row r="20" spans="1:8" x14ac:dyDescent="0.2">
      <c r="A20" s="485"/>
      <c r="B20" s="485"/>
      <c r="C20" s="485"/>
      <c r="D20" s="485"/>
      <c r="E20" s="2"/>
      <c r="F20" s="8"/>
      <c r="G20" s="491"/>
      <c r="H20" s="492"/>
    </row>
    <row r="21" spans="1:8" x14ac:dyDescent="0.2">
      <c r="A21" s="485"/>
      <c r="B21" s="485"/>
      <c r="C21" s="359"/>
      <c r="D21" s="360"/>
      <c r="E21" s="2"/>
      <c r="F21" s="8"/>
      <c r="G21" s="359"/>
      <c r="H21" s="360"/>
    </row>
    <row r="22" spans="1:8" x14ac:dyDescent="0.2">
      <c r="A22" s="485"/>
      <c r="B22" s="485"/>
      <c r="C22" s="491"/>
      <c r="D22" s="492"/>
      <c r="E22" s="2"/>
      <c r="F22" s="8"/>
      <c r="G22" s="271"/>
      <c r="H22" s="27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262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263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117</v>
      </c>
      <c r="F35" s="46" t="s">
        <v>5</v>
      </c>
      <c r="G35" s="518" t="s">
        <v>251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66" t="s">
        <v>21</v>
      </c>
      <c r="B38" s="166" t="s">
        <v>7</v>
      </c>
      <c r="C38" s="166" t="s">
        <v>22</v>
      </c>
      <c r="D38" s="166" t="s">
        <v>23</v>
      </c>
      <c r="E38" s="19"/>
      <c r="F38" s="510" t="s">
        <v>24</v>
      </c>
      <c r="G38" s="497"/>
      <c r="H38" s="166" t="s">
        <v>23</v>
      </c>
    </row>
    <row r="39" spans="1:8" x14ac:dyDescent="0.2">
      <c r="A39" s="167">
        <v>1</v>
      </c>
      <c r="B39" s="167" t="s">
        <v>50</v>
      </c>
      <c r="C39" s="167">
        <v>500</v>
      </c>
      <c r="D39" s="167" t="s">
        <v>63</v>
      </c>
      <c r="E39" s="16"/>
      <c r="F39" s="11"/>
      <c r="G39" s="12"/>
      <c r="H39" s="8"/>
    </row>
    <row r="40" spans="1:8" x14ac:dyDescent="0.2">
      <c r="A40" s="167">
        <v>2</v>
      </c>
      <c r="B40" s="167" t="s">
        <v>51</v>
      </c>
      <c r="C40" s="167">
        <v>500</v>
      </c>
      <c r="D40" s="167" t="s">
        <v>63</v>
      </c>
      <c r="E40" s="16"/>
      <c r="F40" s="11"/>
      <c r="G40" s="12"/>
      <c r="H40" s="8"/>
    </row>
    <row r="41" spans="1:8" x14ac:dyDescent="0.2">
      <c r="A41" s="167"/>
      <c r="B41" s="167"/>
      <c r="C41" s="167"/>
      <c r="D41" s="167"/>
      <c r="E41" s="16"/>
      <c r="F41" s="11"/>
      <c r="G41" s="12"/>
      <c r="H41" s="8"/>
    </row>
    <row r="42" spans="1:8" x14ac:dyDescent="0.2">
      <c r="A42" s="167"/>
      <c r="B42" s="167"/>
      <c r="C42" s="167"/>
      <c r="D42" s="167"/>
      <c r="E42" s="16"/>
      <c r="F42" s="11"/>
      <c r="G42" s="12"/>
      <c r="H42" s="8"/>
    </row>
    <row r="43" spans="1:8" x14ac:dyDescent="0.2">
      <c r="A43" s="167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495</v>
      </c>
    </row>
    <row r="47" spans="1:8" ht="15" customHeight="1" x14ac:dyDescent="0.25">
      <c r="A47" s="514" t="s">
        <v>19</v>
      </c>
      <c r="B47" s="514"/>
      <c r="C47" s="25" t="s">
        <v>261</v>
      </c>
      <c r="D47" s="29" t="s">
        <v>1</v>
      </c>
      <c r="E47" s="295" t="s">
        <v>376</v>
      </c>
      <c r="F47" s="515" t="s">
        <v>33</v>
      </c>
      <c r="G47" s="515"/>
      <c r="H47" s="168" t="s">
        <v>61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66" t="s">
        <v>20</v>
      </c>
      <c r="B50" s="510" t="s">
        <v>45</v>
      </c>
      <c r="C50" s="497"/>
      <c r="D50" s="166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166" t="s">
        <v>93</v>
      </c>
      <c r="E51" s="510" t="s">
        <v>65</v>
      </c>
      <c r="F51" s="497"/>
      <c r="G51" s="510" t="s">
        <v>264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66" t="s">
        <v>68</v>
      </c>
      <c r="E52" s="510" t="s">
        <v>206</v>
      </c>
      <c r="F52" s="497"/>
      <c r="G52" s="510" t="s">
        <v>265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166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166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66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66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9"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C11:D11"/>
    <mergeCell ref="A11:B11"/>
    <mergeCell ref="A12:B12"/>
    <mergeCell ref="C12:D12"/>
    <mergeCell ref="G12:H12"/>
    <mergeCell ref="B7:D7"/>
    <mergeCell ref="C20:D20"/>
    <mergeCell ref="G20:H20"/>
    <mergeCell ref="A23:B23"/>
    <mergeCell ref="C23:D23"/>
    <mergeCell ref="G23:H23"/>
    <mergeCell ref="A16:B16"/>
    <mergeCell ref="C16:D16"/>
    <mergeCell ref="A17:B17"/>
    <mergeCell ref="C17:D17"/>
    <mergeCell ref="G17:H17"/>
    <mergeCell ref="A15:B15"/>
    <mergeCell ref="C15:D15"/>
    <mergeCell ref="G15:H15"/>
    <mergeCell ref="A13:B13"/>
    <mergeCell ref="C13:D13"/>
    <mergeCell ref="A14:B14"/>
    <mergeCell ref="C14:D14"/>
    <mergeCell ref="E7:G7"/>
    <mergeCell ref="A24:B24"/>
    <mergeCell ref="C24:D24"/>
    <mergeCell ref="G24:H24"/>
    <mergeCell ref="A18:B18"/>
    <mergeCell ref="C18:D18"/>
    <mergeCell ref="G18:H18"/>
    <mergeCell ref="A19:B19"/>
    <mergeCell ref="C19:D19"/>
    <mergeCell ref="G19:H19"/>
    <mergeCell ref="C22:D22"/>
    <mergeCell ref="A20:B20"/>
    <mergeCell ref="A21:B21"/>
    <mergeCell ref="A22:B22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267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280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279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76" t="s">
        <v>32</v>
      </c>
      <c r="F10" s="185" t="s">
        <v>17</v>
      </c>
      <c r="G10" s="499" t="s">
        <v>18</v>
      </c>
      <c r="H10" s="499"/>
    </row>
    <row r="11" spans="1:8" ht="13.5" x14ac:dyDescent="0.25">
      <c r="A11" s="496" t="s">
        <v>193</v>
      </c>
      <c r="B11" s="497"/>
      <c r="C11" s="525" t="s">
        <v>150</v>
      </c>
      <c r="D11" s="526"/>
      <c r="E11" s="2" t="s">
        <v>166</v>
      </c>
      <c r="F11" s="364" t="s">
        <v>231</v>
      </c>
      <c r="G11" s="177"/>
      <c r="H11" s="178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166</v>
      </c>
      <c r="F12" s="365">
        <v>2013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166</v>
      </c>
      <c r="F13" s="365" t="s">
        <v>278</v>
      </c>
      <c r="G13" s="183"/>
      <c r="H13" s="18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166</v>
      </c>
      <c r="F14" s="365" t="s">
        <v>191</v>
      </c>
      <c r="G14" s="183"/>
      <c r="H14" s="184"/>
    </row>
    <row r="15" spans="1:8" x14ac:dyDescent="0.2">
      <c r="A15" s="485" t="s">
        <v>31</v>
      </c>
      <c r="B15" s="485"/>
      <c r="C15" s="491" t="s">
        <v>60</v>
      </c>
      <c r="D15" s="492"/>
      <c r="E15" s="2" t="s">
        <v>166</v>
      </c>
      <c r="F15" s="365" t="s">
        <v>266</v>
      </c>
      <c r="G15" s="181"/>
      <c r="H15" s="182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166</v>
      </c>
      <c r="F16" s="365"/>
      <c r="G16" s="491"/>
      <c r="H16" s="492"/>
    </row>
    <row r="17" spans="1:8" x14ac:dyDescent="0.2">
      <c r="A17" s="485" t="s">
        <v>29</v>
      </c>
      <c r="B17" s="485"/>
      <c r="C17" s="485" t="s">
        <v>432</v>
      </c>
      <c r="D17" s="485"/>
      <c r="E17" s="2" t="s">
        <v>166</v>
      </c>
      <c r="F17" s="365" t="s">
        <v>277</v>
      </c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166</v>
      </c>
      <c r="F18" s="365">
        <v>2</v>
      </c>
      <c r="G18" s="491"/>
      <c r="H18" s="492"/>
    </row>
    <row r="19" spans="1:8" x14ac:dyDescent="0.2">
      <c r="A19" s="500"/>
      <c r="B19" s="501"/>
      <c r="C19" s="485"/>
      <c r="D19" s="485"/>
      <c r="E19" s="2"/>
      <c r="F19" s="8"/>
      <c r="G19" s="491"/>
      <c r="H19" s="492"/>
    </row>
    <row r="20" spans="1:8" x14ac:dyDescent="0.2">
      <c r="A20" s="362"/>
      <c r="B20" s="363"/>
      <c r="C20" s="359"/>
      <c r="D20" s="360"/>
      <c r="E20" s="2"/>
      <c r="F20" s="8"/>
      <c r="G20" s="359"/>
      <c r="H20" s="360"/>
    </row>
    <row r="21" spans="1:8" x14ac:dyDescent="0.2">
      <c r="A21" s="500"/>
      <c r="B21" s="501"/>
      <c r="C21" s="491"/>
      <c r="D21" s="492"/>
      <c r="E21" s="2"/>
      <c r="F21" s="8"/>
      <c r="G21" s="271"/>
      <c r="H21" s="272"/>
    </row>
    <row r="22" spans="1:8" x14ac:dyDescent="0.2">
      <c r="A22" s="500"/>
      <c r="B22" s="501"/>
      <c r="C22" s="491"/>
      <c r="D22" s="492"/>
      <c r="E22" s="2"/>
      <c r="F22" s="8"/>
      <c r="G22" s="271"/>
      <c r="H22" s="27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271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270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233</v>
      </c>
      <c r="F35" s="46" t="s">
        <v>5</v>
      </c>
      <c r="G35" s="518" t="s">
        <v>251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76" t="s">
        <v>21</v>
      </c>
      <c r="B38" s="176" t="s">
        <v>7</v>
      </c>
      <c r="C38" s="176" t="s">
        <v>22</v>
      </c>
      <c r="D38" s="176" t="s">
        <v>23</v>
      </c>
      <c r="E38" s="19"/>
      <c r="F38" s="510" t="s">
        <v>24</v>
      </c>
      <c r="G38" s="497"/>
      <c r="H38" s="176" t="s">
        <v>23</v>
      </c>
    </row>
    <row r="39" spans="1:8" x14ac:dyDescent="0.2">
      <c r="A39" s="179">
        <v>1</v>
      </c>
      <c r="B39" s="179" t="s">
        <v>50</v>
      </c>
      <c r="C39" s="179">
        <v>400</v>
      </c>
      <c r="D39" s="179" t="s">
        <v>63</v>
      </c>
      <c r="E39" s="16"/>
      <c r="F39" s="11"/>
      <c r="G39" s="12"/>
      <c r="H39" s="8"/>
    </row>
    <row r="40" spans="1:8" x14ac:dyDescent="0.2">
      <c r="A40" s="179">
        <v>2</v>
      </c>
      <c r="B40" s="179" t="s">
        <v>51</v>
      </c>
      <c r="C40" s="179">
        <v>600</v>
      </c>
      <c r="D40" s="179" t="s">
        <v>63</v>
      </c>
      <c r="E40" s="16"/>
      <c r="F40" s="11"/>
      <c r="G40" s="12"/>
      <c r="H40" s="8"/>
    </row>
    <row r="41" spans="1:8" x14ac:dyDescent="0.2">
      <c r="A41" s="179"/>
      <c r="B41" s="179"/>
      <c r="C41" s="179"/>
      <c r="D41" s="179"/>
      <c r="E41" s="16"/>
      <c r="F41" s="11"/>
      <c r="G41" s="12"/>
      <c r="H41" s="8"/>
    </row>
    <row r="42" spans="1:8" x14ac:dyDescent="0.2">
      <c r="A42" s="179"/>
      <c r="B42" s="179"/>
      <c r="C42" s="179"/>
      <c r="D42" s="179"/>
      <c r="E42" s="16"/>
      <c r="F42" s="11"/>
      <c r="G42" s="12"/>
      <c r="H42" s="8"/>
    </row>
    <row r="43" spans="1:8" x14ac:dyDescent="0.2">
      <c r="A43" s="179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494</v>
      </c>
    </row>
    <row r="47" spans="1:8" ht="15" customHeight="1" x14ac:dyDescent="0.25">
      <c r="A47" s="514" t="s">
        <v>19</v>
      </c>
      <c r="B47" s="514"/>
      <c r="C47" s="25" t="s">
        <v>272</v>
      </c>
      <c r="D47" s="29" t="s">
        <v>1</v>
      </c>
      <c r="E47" s="295" t="s">
        <v>376</v>
      </c>
      <c r="F47" s="515" t="s">
        <v>33</v>
      </c>
      <c r="G47" s="515"/>
      <c r="H47" s="180" t="s">
        <v>61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76" t="s">
        <v>20</v>
      </c>
      <c r="B50" s="510" t="s">
        <v>45</v>
      </c>
      <c r="C50" s="497"/>
      <c r="D50" s="176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176" t="s">
        <v>93</v>
      </c>
      <c r="E51" s="510" t="s">
        <v>65</v>
      </c>
      <c r="F51" s="497"/>
      <c r="G51" s="510" t="s">
        <v>275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76" t="s">
        <v>112</v>
      </c>
      <c r="E52" s="510" t="s">
        <v>273</v>
      </c>
      <c r="F52" s="497"/>
      <c r="G52" s="510" t="s">
        <v>276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176" t="s">
        <v>93</v>
      </c>
      <c r="E53" s="510" t="s">
        <v>65</v>
      </c>
      <c r="F53" s="497"/>
      <c r="G53" s="510" t="s">
        <v>274</v>
      </c>
      <c r="H53" s="497"/>
      <c r="J53" s="3"/>
    </row>
    <row r="54" spans="1:10" ht="13.5" x14ac:dyDescent="0.25">
      <c r="A54" s="31" t="s">
        <v>14</v>
      </c>
      <c r="B54" s="510"/>
      <c r="C54" s="497"/>
      <c r="D54" s="176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76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76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7"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4:B14"/>
    <mergeCell ref="C14:D14"/>
    <mergeCell ref="A11:B11"/>
    <mergeCell ref="C11:D11"/>
    <mergeCell ref="A12:B12"/>
    <mergeCell ref="C12:D12"/>
    <mergeCell ref="G12:H12"/>
    <mergeCell ref="A13:B13"/>
    <mergeCell ref="C13:D13"/>
    <mergeCell ref="A18:B18"/>
    <mergeCell ref="C18:D18"/>
    <mergeCell ref="G18:H18"/>
    <mergeCell ref="C19:D19"/>
    <mergeCell ref="G19:H19"/>
    <mergeCell ref="A23:B23"/>
    <mergeCell ref="C23:D23"/>
    <mergeCell ref="G23:H23"/>
    <mergeCell ref="A15:B15"/>
    <mergeCell ref="C15:D15"/>
    <mergeCell ref="A16:B16"/>
    <mergeCell ref="C16:D16"/>
    <mergeCell ref="G16:H16"/>
    <mergeCell ref="A17:B17"/>
    <mergeCell ref="C17:D17"/>
    <mergeCell ref="G17:H17"/>
    <mergeCell ref="C21:D21"/>
    <mergeCell ref="C22:D22"/>
    <mergeCell ref="A19:B19"/>
    <mergeCell ref="A21:B21"/>
    <mergeCell ref="A22:B22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267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280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279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92" t="s">
        <v>32</v>
      </c>
      <c r="F10" s="193" t="s">
        <v>17</v>
      </c>
      <c r="G10" s="499" t="s">
        <v>18</v>
      </c>
      <c r="H10" s="499"/>
    </row>
    <row r="11" spans="1:8" ht="13.5" x14ac:dyDescent="0.25">
      <c r="A11" s="496" t="s">
        <v>193</v>
      </c>
      <c r="B11" s="497"/>
      <c r="C11" s="525" t="s">
        <v>150</v>
      </c>
      <c r="D11" s="526"/>
      <c r="E11" s="2" t="s">
        <v>166</v>
      </c>
      <c r="F11" s="364" t="s">
        <v>231</v>
      </c>
      <c r="G11" s="186"/>
      <c r="H11" s="187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166</v>
      </c>
      <c r="F12" s="365">
        <v>2013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166</v>
      </c>
      <c r="F13" s="365">
        <v>2013</v>
      </c>
      <c r="G13" s="194"/>
      <c r="H13" s="195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166</v>
      </c>
      <c r="F14" s="365" t="s">
        <v>191</v>
      </c>
      <c r="G14" s="194"/>
      <c r="H14" s="195"/>
    </row>
    <row r="15" spans="1:8" x14ac:dyDescent="0.2">
      <c r="A15" s="491" t="s">
        <v>108</v>
      </c>
      <c r="B15" s="492"/>
      <c r="C15" s="491" t="s">
        <v>221</v>
      </c>
      <c r="D15" s="492"/>
      <c r="E15" s="2"/>
      <c r="F15" s="365" t="s">
        <v>286</v>
      </c>
      <c r="G15" s="190"/>
      <c r="H15" s="191"/>
    </row>
    <row r="16" spans="1:8" x14ac:dyDescent="0.2">
      <c r="A16" s="485" t="s">
        <v>31</v>
      </c>
      <c r="B16" s="485"/>
      <c r="C16" s="491" t="s">
        <v>60</v>
      </c>
      <c r="D16" s="492"/>
      <c r="E16" s="2" t="s">
        <v>166</v>
      </c>
      <c r="F16" s="365" t="s">
        <v>266</v>
      </c>
      <c r="G16" s="190"/>
      <c r="H16" s="191"/>
    </row>
    <row r="17" spans="1:8" x14ac:dyDescent="0.2">
      <c r="A17" s="190"/>
      <c r="B17" s="191"/>
      <c r="C17" s="491" t="s">
        <v>287</v>
      </c>
      <c r="D17" s="492"/>
      <c r="E17" s="2"/>
      <c r="F17" s="365" t="s">
        <v>288</v>
      </c>
      <c r="G17" s="190"/>
      <c r="H17" s="191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166</v>
      </c>
      <c r="F18" s="365"/>
      <c r="G18" s="491"/>
      <c r="H18" s="492"/>
    </row>
    <row r="19" spans="1:8" x14ac:dyDescent="0.2">
      <c r="A19" s="485" t="s">
        <v>29</v>
      </c>
      <c r="B19" s="485"/>
      <c r="C19" s="485" t="s">
        <v>432</v>
      </c>
      <c r="D19" s="485"/>
      <c r="E19" s="2" t="s">
        <v>166</v>
      </c>
      <c r="F19" s="365" t="s">
        <v>277</v>
      </c>
      <c r="G19" s="491"/>
      <c r="H19" s="492"/>
    </row>
    <row r="20" spans="1:8" x14ac:dyDescent="0.2">
      <c r="A20" s="491" t="s">
        <v>85</v>
      </c>
      <c r="B20" s="492"/>
      <c r="C20" s="485" t="s">
        <v>87</v>
      </c>
      <c r="D20" s="485"/>
      <c r="E20" s="2" t="s">
        <v>166</v>
      </c>
      <c r="F20" s="365">
        <v>2</v>
      </c>
      <c r="G20" s="491"/>
      <c r="H20" s="492"/>
    </row>
    <row r="21" spans="1:8" x14ac:dyDescent="0.2">
      <c r="A21" s="485"/>
      <c r="B21" s="485"/>
      <c r="C21" s="485"/>
      <c r="D21" s="485"/>
      <c r="E21" s="2"/>
      <c r="F21" s="8"/>
      <c r="G21" s="491"/>
      <c r="H21" s="492"/>
    </row>
    <row r="22" spans="1:8" x14ac:dyDescent="0.2">
      <c r="C22" s="485"/>
      <c r="D22" s="485"/>
      <c r="E22" s="2"/>
      <c r="F22" s="8"/>
      <c r="G22" s="359"/>
      <c r="H22" s="360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283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103</v>
      </c>
      <c r="F35" s="46" t="s">
        <v>5</v>
      </c>
      <c r="G35" s="518" t="s">
        <v>251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92" t="s">
        <v>21</v>
      </c>
      <c r="B38" s="192" t="s">
        <v>7</v>
      </c>
      <c r="C38" s="192" t="s">
        <v>22</v>
      </c>
      <c r="D38" s="192" t="s">
        <v>23</v>
      </c>
      <c r="E38" s="19"/>
      <c r="F38" s="510" t="s">
        <v>24</v>
      </c>
      <c r="G38" s="497"/>
      <c r="H38" s="192" t="s">
        <v>23</v>
      </c>
    </row>
    <row r="39" spans="1:8" x14ac:dyDescent="0.2">
      <c r="A39" s="188">
        <v>1</v>
      </c>
      <c r="B39" s="188" t="s">
        <v>50</v>
      </c>
      <c r="C39" s="188">
        <v>400</v>
      </c>
      <c r="D39" s="188" t="s">
        <v>63</v>
      </c>
      <c r="E39" s="16"/>
      <c r="F39" s="11"/>
      <c r="G39" s="12"/>
      <c r="H39" s="8"/>
    </row>
    <row r="40" spans="1:8" x14ac:dyDescent="0.2">
      <c r="A40" s="188">
        <v>2</v>
      </c>
      <c r="B40" s="188" t="s">
        <v>51</v>
      </c>
      <c r="C40" s="188">
        <v>600</v>
      </c>
      <c r="D40" s="188" t="s">
        <v>63</v>
      </c>
      <c r="E40" s="16"/>
      <c r="F40" s="11"/>
      <c r="G40" s="12"/>
      <c r="H40" s="8"/>
    </row>
    <row r="41" spans="1:8" x14ac:dyDescent="0.2">
      <c r="A41" s="188"/>
      <c r="B41" s="188"/>
      <c r="C41" s="188"/>
      <c r="D41" s="188"/>
      <c r="E41" s="16"/>
      <c r="F41" s="11"/>
      <c r="G41" s="12"/>
      <c r="H41" s="8"/>
    </row>
    <row r="42" spans="1:8" x14ac:dyDescent="0.2">
      <c r="A42" s="188"/>
      <c r="B42" s="188"/>
      <c r="C42" s="188"/>
      <c r="D42" s="188"/>
      <c r="E42" s="16"/>
      <c r="F42" s="11"/>
      <c r="G42" s="12"/>
      <c r="H42" s="8"/>
    </row>
    <row r="43" spans="1:8" x14ac:dyDescent="0.2">
      <c r="A43" s="188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493</v>
      </c>
    </row>
    <row r="47" spans="1:8" ht="15" customHeight="1" x14ac:dyDescent="0.25">
      <c r="A47" s="514" t="s">
        <v>19</v>
      </c>
      <c r="B47" s="514"/>
      <c r="C47" s="25" t="s">
        <v>281</v>
      </c>
      <c r="D47" s="29" t="s">
        <v>1</v>
      </c>
      <c r="E47" s="295" t="s">
        <v>376</v>
      </c>
      <c r="F47" s="515" t="s">
        <v>33</v>
      </c>
      <c r="G47" s="515"/>
      <c r="H47" s="189" t="s">
        <v>61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92" t="s">
        <v>20</v>
      </c>
      <c r="B50" s="510" t="s">
        <v>45</v>
      </c>
      <c r="C50" s="497"/>
      <c r="D50" s="192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192" t="s">
        <v>93</v>
      </c>
      <c r="E51" s="510" t="s">
        <v>65</v>
      </c>
      <c r="F51" s="497"/>
      <c r="G51" s="510" t="s">
        <v>284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92" t="s">
        <v>68</v>
      </c>
      <c r="E52" s="510" t="s">
        <v>206</v>
      </c>
      <c r="F52" s="497"/>
      <c r="G52" s="510" t="s">
        <v>285</v>
      </c>
      <c r="H52" s="497"/>
      <c r="J52" s="4"/>
    </row>
    <row r="53" spans="1:10" ht="13.5" x14ac:dyDescent="0.25">
      <c r="A53" s="31" t="s">
        <v>13</v>
      </c>
      <c r="B53" s="510" t="s">
        <v>71</v>
      </c>
      <c r="C53" s="497"/>
      <c r="D53" s="192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192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92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92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7"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23:B23"/>
    <mergeCell ref="C23:D23"/>
    <mergeCell ref="G23:H23"/>
    <mergeCell ref="A18:B18"/>
    <mergeCell ref="C18:D18"/>
    <mergeCell ref="G18:H18"/>
    <mergeCell ref="A19:B19"/>
    <mergeCell ref="C19:D19"/>
    <mergeCell ref="G19:H19"/>
    <mergeCell ref="C22:D22"/>
    <mergeCell ref="A16:B16"/>
    <mergeCell ref="C16:D16"/>
    <mergeCell ref="C15:D15"/>
    <mergeCell ref="A15:B15"/>
    <mergeCell ref="A20:B20"/>
    <mergeCell ref="C20:D20"/>
    <mergeCell ref="G20:H20"/>
    <mergeCell ref="C17:D17"/>
    <mergeCell ref="A21:B21"/>
    <mergeCell ref="C21:D21"/>
    <mergeCell ref="G21:H21"/>
    <mergeCell ref="A13:B13"/>
    <mergeCell ref="C13:D13"/>
    <mergeCell ref="B7:D7"/>
    <mergeCell ref="E7:G7"/>
    <mergeCell ref="A9:H9"/>
    <mergeCell ref="A10:B10"/>
    <mergeCell ref="C10:D10"/>
    <mergeCell ref="G10:H10"/>
    <mergeCell ref="A14:B14"/>
    <mergeCell ref="C14:D14"/>
    <mergeCell ref="A1:H1"/>
    <mergeCell ref="B3:C3"/>
    <mergeCell ref="B5:D5"/>
    <mergeCell ref="E5:G5"/>
    <mergeCell ref="B6:D6"/>
    <mergeCell ref="E6:G6"/>
    <mergeCell ref="A11:B11"/>
    <mergeCell ref="C11:D11"/>
    <mergeCell ref="A12:B12"/>
    <mergeCell ref="C12:D12"/>
    <mergeCell ref="G12:H12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7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368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/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72" t="s">
        <v>32</v>
      </c>
      <c r="F10" s="371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118</v>
      </c>
      <c r="F11" s="366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637</v>
      </c>
      <c r="D12" s="492"/>
      <c r="E12" s="2" t="s">
        <v>118</v>
      </c>
      <c r="F12" s="366">
        <v>2016</v>
      </c>
      <c r="G12" s="367"/>
      <c r="H12" s="368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66" t="s">
        <v>191</v>
      </c>
      <c r="G13" s="491"/>
      <c r="H13" s="492"/>
    </row>
    <row r="14" spans="1:8" x14ac:dyDescent="0.2">
      <c r="A14" s="491" t="s">
        <v>108</v>
      </c>
      <c r="B14" s="492"/>
      <c r="C14" s="491" t="s">
        <v>500</v>
      </c>
      <c r="D14" s="492"/>
      <c r="E14" s="2" t="s">
        <v>118</v>
      </c>
      <c r="F14" s="366">
        <v>6.3</v>
      </c>
      <c r="G14" s="369"/>
      <c r="H14" s="370"/>
    </row>
    <row r="15" spans="1:8" x14ac:dyDescent="0.2">
      <c r="A15" s="369"/>
      <c r="B15" s="370"/>
      <c r="C15" s="491" t="s">
        <v>501</v>
      </c>
      <c r="D15" s="492"/>
      <c r="E15" s="2" t="s">
        <v>118</v>
      </c>
      <c r="F15" s="366"/>
      <c r="G15" s="369"/>
      <c r="H15" s="370"/>
    </row>
    <row r="16" spans="1:8" ht="15" customHeight="1" x14ac:dyDescent="0.2">
      <c r="A16" s="369"/>
      <c r="B16" s="370"/>
      <c r="C16" s="491" t="s">
        <v>502</v>
      </c>
      <c r="D16" s="492"/>
      <c r="E16" s="2" t="s">
        <v>118</v>
      </c>
      <c r="F16" s="366"/>
      <c r="G16" s="369"/>
      <c r="H16" s="370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366"/>
      <c r="G17" s="491"/>
      <c r="H17" s="492"/>
    </row>
    <row r="18" spans="1:8" x14ac:dyDescent="0.2">
      <c r="A18" s="369"/>
      <c r="B18" s="370"/>
      <c r="C18" s="491" t="s">
        <v>168</v>
      </c>
      <c r="D18" s="492"/>
      <c r="E18" s="2" t="s">
        <v>118</v>
      </c>
      <c r="F18" s="366"/>
      <c r="G18" s="369"/>
      <c r="H18" s="370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366"/>
      <c r="G19" s="491"/>
      <c r="H19" s="492"/>
    </row>
    <row r="20" spans="1:8" x14ac:dyDescent="0.2">
      <c r="A20" s="485" t="s">
        <v>29</v>
      </c>
      <c r="B20" s="485"/>
      <c r="C20" s="485" t="s">
        <v>195</v>
      </c>
      <c r="D20" s="485"/>
      <c r="E20" s="2" t="s">
        <v>118</v>
      </c>
      <c r="F20" s="366" t="s">
        <v>196</v>
      </c>
      <c r="G20" s="491"/>
      <c r="H20" s="492"/>
    </row>
    <row r="21" spans="1:8" x14ac:dyDescent="0.2">
      <c r="A21" s="491" t="s">
        <v>85</v>
      </c>
      <c r="B21" s="492"/>
      <c r="C21" s="485" t="s">
        <v>235</v>
      </c>
      <c r="D21" s="485"/>
      <c r="E21" s="2" t="s">
        <v>118</v>
      </c>
      <c r="F21" s="366">
        <v>2</v>
      </c>
      <c r="G21" s="369"/>
      <c r="H21" s="370"/>
    </row>
    <row r="22" spans="1:8" x14ac:dyDescent="0.2">
      <c r="A22" s="491"/>
      <c r="B22" s="492"/>
      <c r="C22" s="491" t="s">
        <v>503</v>
      </c>
      <c r="D22" s="492"/>
      <c r="E22" s="2" t="s">
        <v>118</v>
      </c>
      <c r="F22" s="366"/>
      <c r="G22" s="369"/>
      <c r="H22" s="370"/>
    </row>
    <row r="23" spans="1:8" x14ac:dyDescent="0.2">
      <c r="A23" s="375"/>
      <c r="B23" s="376"/>
      <c r="C23" s="375"/>
      <c r="D23" s="376"/>
      <c r="E23" s="2"/>
      <c r="F23" s="373"/>
      <c r="G23" s="375"/>
      <c r="H23" s="376"/>
    </row>
    <row r="24" spans="1:8" x14ac:dyDescent="0.2">
      <c r="A24" s="491"/>
      <c r="B24" s="492"/>
      <c r="C24" s="491"/>
      <c r="D24" s="492"/>
      <c r="E24" s="2"/>
      <c r="F24" s="2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308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91" t="s">
        <v>81</v>
      </c>
      <c r="C34" s="492"/>
      <c r="D34" s="47" t="s">
        <v>3</v>
      </c>
      <c r="E34" s="12" t="s">
        <v>497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33" t="s">
        <v>91</v>
      </c>
      <c r="C35" s="534"/>
      <c r="D35" s="46" t="s">
        <v>73</v>
      </c>
      <c r="E35" s="274" t="s">
        <v>77</v>
      </c>
      <c r="F35" s="46" t="s">
        <v>5</v>
      </c>
      <c r="G35" s="518" t="s">
        <v>171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72" t="s">
        <v>21</v>
      </c>
      <c r="B38" s="372" t="s">
        <v>7</v>
      </c>
      <c r="C38" s="372" t="s">
        <v>22</v>
      </c>
      <c r="D38" s="372" t="s">
        <v>23</v>
      </c>
      <c r="E38" s="19"/>
      <c r="F38" s="510" t="s">
        <v>24</v>
      </c>
      <c r="G38" s="497"/>
      <c r="H38" s="372" t="s">
        <v>23</v>
      </c>
    </row>
    <row r="39" spans="1:8" x14ac:dyDescent="0.2">
      <c r="A39" s="366">
        <v>1</v>
      </c>
      <c r="B39" s="366" t="s">
        <v>50</v>
      </c>
      <c r="C39" s="366">
        <v>400</v>
      </c>
      <c r="D39" s="366" t="s">
        <v>63</v>
      </c>
      <c r="E39" s="16"/>
      <c r="F39" s="11"/>
      <c r="G39" s="12"/>
      <c r="H39" s="8"/>
    </row>
    <row r="40" spans="1:8" x14ac:dyDescent="0.2">
      <c r="A40" s="366">
        <v>2</v>
      </c>
      <c r="B40" s="366" t="s">
        <v>51</v>
      </c>
      <c r="C40" s="366">
        <v>600</v>
      </c>
      <c r="D40" s="366" t="s">
        <v>63</v>
      </c>
      <c r="E40" s="16"/>
      <c r="F40" s="11"/>
      <c r="G40" s="12"/>
      <c r="H40" s="8"/>
    </row>
    <row r="41" spans="1:8" x14ac:dyDescent="0.2">
      <c r="A41" s="366"/>
      <c r="B41" s="366"/>
      <c r="C41" s="366"/>
      <c r="D41" s="366"/>
      <c r="E41" s="16"/>
      <c r="F41" s="11"/>
      <c r="G41" s="12"/>
      <c r="H41" s="8"/>
    </row>
    <row r="42" spans="1:8" x14ac:dyDescent="0.2">
      <c r="A42" s="366"/>
      <c r="B42" s="366"/>
      <c r="C42" s="366"/>
      <c r="D42" s="366"/>
      <c r="E42" s="16"/>
      <c r="F42" s="11"/>
      <c r="G42" s="12"/>
      <c r="H42" s="8"/>
    </row>
    <row r="43" spans="1:8" x14ac:dyDescent="0.2">
      <c r="A43" s="36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380" t="s">
        <v>504</v>
      </c>
    </row>
    <row r="47" spans="1:8" ht="15" customHeight="1" x14ac:dyDescent="0.25">
      <c r="A47" s="514" t="s">
        <v>19</v>
      </c>
      <c r="B47" s="514"/>
      <c r="C47" s="25" t="s">
        <v>496</v>
      </c>
      <c r="D47" s="29" t="s">
        <v>1</v>
      </c>
      <c r="E47" s="295" t="s">
        <v>376</v>
      </c>
      <c r="F47" s="515" t="s">
        <v>33</v>
      </c>
      <c r="G47" s="515"/>
      <c r="H47" s="295" t="s">
        <v>61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72" t="s">
        <v>20</v>
      </c>
      <c r="B50" s="510" t="s">
        <v>45</v>
      </c>
      <c r="C50" s="497"/>
      <c r="D50" s="372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372" t="s">
        <v>93</v>
      </c>
      <c r="E51" s="510" t="s">
        <v>65</v>
      </c>
      <c r="F51" s="497"/>
      <c r="G51" s="510" t="s">
        <v>498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372" t="s">
        <v>112</v>
      </c>
      <c r="E52" s="510" t="s">
        <v>499</v>
      </c>
      <c r="F52" s="497"/>
      <c r="G52" s="528" t="s">
        <v>376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372" t="s">
        <v>93</v>
      </c>
      <c r="E53" s="510" t="s">
        <v>65</v>
      </c>
      <c r="F53" s="497"/>
      <c r="G53" s="528" t="s">
        <v>174</v>
      </c>
      <c r="H53" s="497"/>
      <c r="J53" s="3"/>
    </row>
    <row r="54" spans="1:10" ht="13.5" x14ac:dyDescent="0.25">
      <c r="A54" s="31" t="s">
        <v>15</v>
      </c>
      <c r="B54" s="510"/>
      <c r="C54" s="497"/>
      <c r="D54" s="372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372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72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3">
    <mergeCell ref="A1:H1"/>
    <mergeCell ref="B3:C3"/>
    <mergeCell ref="B5:D5"/>
    <mergeCell ref="E5:G5"/>
    <mergeCell ref="B6:D6"/>
    <mergeCell ref="E6:G6"/>
    <mergeCell ref="C16:D16"/>
    <mergeCell ref="A11:B11"/>
    <mergeCell ref="C11:D11"/>
    <mergeCell ref="G11:H11"/>
    <mergeCell ref="A12:B12"/>
    <mergeCell ref="C12:D12"/>
    <mergeCell ref="B7:D7"/>
    <mergeCell ref="E7:G7"/>
    <mergeCell ref="A9:H9"/>
    <mergeCell ref="A10:B10"/>
    <mergeCell ref="C10:D10"/>
    <mergeCell ref="G10:H10"/>
    <mergeCell ref="A17:B17"/>
    <mergeCell ref="C17:D17"/>
    <mergeCell ref="G17:H17"/>
    <mergeCell ref="C18:D18"/>
    <mergeCell ref="A19:B19"/>
    <mergeCell ref="C19:D19"/>
    <mergeCell ref="G19:H19"/>
    <mergeCell ref="A13:B13"/>
    <mergeCell ref="C13:D13"/>
    <mergeCell ref="G13:H13"/>
    <mergeCell ref="A14:B14"/>
    <mergeCell ref="C14:D14"/>
    <mergeCell ref="C15:D15"/>
    <mergeCell ref="A24:B24"/>
    <mergeCell ref="C24:D24"/>
    <mergeCell ref="G24:H24"/>
    <mergeCell ref="A26:H26"/>
    <mergeCell ref="A20:B20"/>
    <mergeCell ref="C20:D20"/>
    <mergeCell ref="G20:H20"/>
    <mergeCell ref="A21:B21"/>
    <mergeCell ref="C21:D21"/>
    <mergeCell ref="A22:B22"/>
    <mergeCell ref="C22:D22"/>
    <mergeCell ref="A30:B30"/>
    <mergeCell ref="G30:H30"/>
    <mergeCell ref="A31:B31"/>
    <mergeCell ref="G31:H31"/>
    <mergeCell ref="A32:B32"/>
    <mergeCell ref="G32:H32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topLeftCell="A4" workbookViewId="0">
      <selection activeCell="E15" sqref="E15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368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/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74" t="s">
        <v>32</v>
      </c>
      <c r="F10" s="377" t="s">
        <v>17</v>
      </c>
      <c r="G10" s="499" t="s">
        <v>18</v>
      </c>
      <c r="H10" s="499"/>
    </row>
    <row r="11" spans="1:8" x14ac:dyDescent="0.2">
      <c r="A11" s="485" t="s">
        <v>27</v>
      </c>
      <c r="B11" s="485"/>
      <c r="C11" s="485" t="s">
        <v>629</v>
      </c>
      <c r="D11" s="485"/>
      <c r="E11" s="2" t="s">
        <v>118</v>
      </c>
      <c r="F11" s="386">
        <v>2009</v>
      </c>
      <c r="G11" s="487"/>
      <c r="H11" s="488"/>
    </row>
    <row r="12" spans="1:8" x14ac:dyDescent="0.2">
      <c r="A12" s="491" t="s">
        <v>83</v>
      </c>
      <c r="B12" s="492"/>
      <c r="C12" s="491" t="s">
        <v>636</v>
      </c>
      <c r="D12" s="492"/>
      <c r="E12" s="2" t="s">
        <v>118</v>
      </c>
      <c r="F12" s="386">
        <v>2013</v>
      </c>
      <c r="G12" s="378"/>
      <c r="H12" s="379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86" t="s">
        <v>191</v>
      </c>
      <c r="G13" s="491"/>
      <c r="H13" s="492"/>
    </row>
    <row r="14" spans="1:8" x14ac:dyDescent="0.2">
      <c r="A14" s="491" t="s">
        <v>108</v>
      </c>
      <c r="B14" s="492"/>
      <c r="C14" s="491" t="s">
        <v>105</v>
      </c>
      <c r="D14" s="492"/>
      <c r="E14" s="2" t="s">
        <v>118</v>
      </c>
      <c r="F14" s="386"/>
      <c r="G14" s="375"/>
      <c r="H14" s="376"/>
    </row>
    <row r="15" spans="1:8" x14ac:dyDescent="0.2">
      <c r="A15" s="491" t="s">
        <v>521</v>
      </c>
      <c r="B15" s="492"/>
      <c r="C15" s="491" t="s">
        <v>500</v>
      </c>
      <c r="D15" s="492"/>
      <c r="E15" s="2" t="s">
        <v>118</v>
      </c>
      <c r="F15" s="386"/>
      <c r="G15" s="387"/>
      <c r="H15" s="388"/>
    </row>
    <row r="16" spans="1:8" x14ac:dyDescent="0.2">
      <c r="A16" s="387"/>
      <c r="B16" s="388"/>
      <c r="C16" s="491" t="s">
        <v>522</v>
      </c>
      <c r="D16" s="492"/>
      <c r="E16" s="2" t="s">
        <v>118</v>
      </c>
      <c r="F16" s="386"/>
      <c r="G16" s="387"/>
      <c r="H16" s="388"/>
    </row>
    <row r="17" spans="1:8" x14ac:dyDescent="0.2">
      <c r="A17" s="387"/>
      <c r="B17" s="388"/>
      <c r="C17" s="491" t="s">
        <v>501</v>
      </c>
      <c r="D17" s="492"/>
      <c r="E17" s="2" t="s">
        <v>118</v>
      </c>
      <c r="F17" s="386"/>
      <c r="G17" s="375"/>
      <c r="H17" s="376"/>
    </row>
    <row r="18" spans="1:8" ht="15" customHeight="1" x14ac:dyDescent="0.2">
      <c r="A18" s="387"/>
      <c r="B18" s="388"/>
      <c r="C18" s="491" t="s">
        <v>502</v>
      </c>
      <c r="D18" s="492"/>
      <c r="E18" s="2" t="s">
        <v>118</v>
      </c>
      <c r="F18" s="386"/>
      <c r="G18" s="375"/>
      <c r="H18" s="376"/>
    </row>
    <row r="19" spans="1:8" x14ac:dyDescent="0.2">
      <c r="A19" s="485" t="s">
        <v>31</v>
      </c>
      <c r="B19" s="485"/>
      <c r="C19" s="485" t="s">
        <v>60</v>
      </c>
      <c r="D19" s="485"/>
      <c r="E19" s="2" t="s">
        <v>118</v>
      </c>
      <c r="F19" s="386"/>
      <c r="G19" s="491"/>
      <c r="H19" s="492"/>
    </row>
    <row r="20" spans="1:8" x14ac:dyDescent="0.2">
      <c r="A20" s="387"/>
      <c r="B20" s="388"/>
      <c r="C20" s="491" t="s">
        <v>168</v>
      </c>
      <c r="D20" s="492"/>
      <c r="E20" s="2" t="s">
        <v>118</v>
      </c>
      <c r="F20" s="386"/>
      <c r="G20" s="375"/>
      <c r="H20" s="376"/>
    </row>
    <row r="21" spans="1:8" x14ac:dyDescent="0.2">
      <c r="A21" s="491" t="s">
        <v>28</v>
      </c>
      <c r="B21" s="492"/>
      <c r="C21" s="491" t="s">
        <v>82</v>
      </c>
      <c r="D21" s="492"/>
      <c r="E21" s="2" t="s">
        <v>118</v>
      </c>
      <c r="F21" s="386"/>
      <c r="G21" s="491"/>
      <c r="H21" s="492"/>
    </row>
    <row r="22" spans="1:8" x14ac:dyDescent="0.2">
      <c r="A22" s="485" t="s">
        <v>29</v>
      </c>
      <c r="B22" s="485"/>
      <c r="C22" s="485" t="s">
        <v>195</v>
      </c>
      <c r="D22" s="485"/>
      <c r="E22" s="2" t="s">
        <v>118</v>
      </c>
      <c r="F22" s="386" t="s">
        <v>196</v>
      </c>
      <c r="G22" s="491"/>
      <c r="H22" s="492"/>
    </row>
    <row r="23" spans="1:8" x14ac:dyDescent="0.2">
      <c r="A23" s="491" t="s">
        <v>85</v>
      </c>
      <c r="B23" s="492"/>
      <c r="C23" s="485" t="s">
        <v>235</v>
      </c>
      <c r="D23" s="485"/>
      <c r="E23" s="2" t="s">
        <v>118</v>
      </c>
      <c r="F23" s="386">
        <v>2</v>
      </c>
      <c r="G23" s="375"/>
      <c r="H23" s="376"/>
    </row>
    <row r="24" spans="1:8" x14ac:dyDescent="0.2">
      <c r="A24" s="491"/>
      <c r="B24" s="492"/>
      <c r="C24" s="491" t="s">
        <v>503</v>
      </c>
      <c r="D24" s="492"/>
      <c r="E24" s="2" t="s">
        <v>118</v>
      </c>
      <c r="F24" s="386"/>
      <c r="G24" s="375"/>
      <c r="H24" s="376"/>
    </row>
    <row r="25" spans="1:8" x14ac:dyDescent="0.2">
      <c r="A25" s="491"/>
      <c r="B25" s="492"/>
      <c r="C25" s="491"/>
      <c r="D25" s="492"/>
      <c r="E25" s="2"/>
      <c r="F25" s="2"/>
      <c r="G25" s="491"/>
      <c r="H25" s="492"/>
    </row>
    <row r="26" spans="1:8" x14ac:dyDescent="0.2">
      <c r="A26" s="22"/>
      <c r="B26" s="22"/>
      <c r="C26" s="22"/>
      <c r="D26" s="22"/>
      <c r="E26" s="3"/>
      <c r="F26" s="9"/>
      <c r="G26" s="22"/>
      <c r="H26" s="22"/>
    </row>
    <row r="27" spans="1:8" ht="13.5" x14ac:dyDescent="0.25">
      <c r="A27" s="493" t="s">
        <v>40</v>
      </c>
      <c r="B27" s="494"/>
      <c r="C27" s="502"/>
      <c r="D27" s="502"/>
      <c r="E27" s="502"/>
      <c r="F27" s="502"/>
      <c r="G27" s="494"/>
      <c r="H27" s="495"/>
    </row>
    <row r="28" spans="1:8" ht="15" customHeight="1" x14ac:dyDescent="0.25">
      <c r="A28" s="503" t="s">
        <v>35</v>
      </c>
      <c r="B28" s="504"/>
      <c r="C28" s="507" t="s">
        <v>39</v>
      </c>
      <c r="D28" s="508"/>
      <c r="E28" s="507" t="s">
        <v>37</v>
      </c>
      <c r="F28" s="509"/>
      <c r="G28" s="503" t="s">
        <v>38</v>
      </c>
      <c r="H28" s="504"/>
    </row>
    <row r="29" spans="1:8" ht="13.5" x14ac:dyDescent="0.25">
      <c r="A29" s="505"/>
      <c r="B29" s="506"/>
      <c r="C29" s="32" t="s">
        <v>36</v>
      </c>
      <c r="D29" s="32"/>
      <c r="E29" s="45" t="s">
        <v>53</v>
      </c>
      <c r="F29" s="45" t="s">
        <v>21</v>
      </c>
      <c r="G29" s="505"/>
      <c r="H29" s="506"/>
    </row>
    <row r="30" spans="1:8" x14ac:dyDescent="0.2">
      <c r="A30" s="491" t="s">
        <v>170</v>
      </c>
      <c r="B30" s="492"/>
      <c r="C30" s="23" t="s">
        <v>49</v>
      </c>
      <c r="D30" s="23"/>
      <c r="E30" s="24"/>
      <c r="F30" s="24" t="s">
        <v>49</v>
      </c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3"/>
      <c r="D32" s="23"/>
      <c r="E32" s="24"/>
      <c r="F32" s="24"/>
      <c r="G32" s="491"/>
      <c r="H32" s="492"/>
    </row>
    <row r="33" spans="1:8" x14ac:dyDescent="0.2">
      <c r="A33" s="491"/>
      <c r="B33" s="492"/>
      <c r="C33" s="26"/>
      <c r="D33" s="26"/>
      <c r="E33" s="24"/>
      <c r="F33" s="24"/>
      <c r="G33" s="491"/>
      <c r="H33" s="492"/>
    </row>
    <row r="34" spans="1:8" ht="13.5" x14ac:dyDescent="0.25">
      <c r="A34" s="511" t="s">
        <v>2</v>
      </c>
      <c r="B34" s="511"/>
      <c r="C34" s="511"/>
      <c r="D34" s="511"/>
      <c r="E34" s="511"/>
      <c r="F34" s="511"/>
      <c r="G34" s="511"/>
      <c r="H34" s="511"/>
    </row>
    <row r="35" spans="1:8" ht="13.5" x14ac:dyDescent="0.25">
      <c r="A35" s="47" t="s">
        <v>52</v>
      </c>
      <c r="B35" s="491" t="s">
        <v>127</v>
      </c>
      <c r="C35" s="492"/>
      <c r="D35" s="47" t="s">
        <v>3</v>
      </c>
      <c r="E35" s="12" t="s">
        <v>139</v>
      </c>
      <c r="F35" s="47" t="s">
        <v>4</v>
      </c>
      <c r="G35" s="489" t="s">
        <v>78</v>
      </c>
      <c r="H35" s="490"/>
    </row>
    <row r="36" spans="1:8" ht="13.5" customHeight="1" x14ac:dyDescent="0.2">
      <c r="A36" s="46" t="s">
        <v>75</v>
      </c>
      <c r="B36" s="533" t="s">
        <v>140</v>
      </c>
      <c r="C36" s="534"/>
      <c r="D36" s="46" t="s">
        <v>73</v>
      </c>
      <c r="E36" s="274" t="s">
        <v>138</v>
      </c>
      <c r="F36" s="46" t="s">
        <v>5</v>
      </c>
      <c r="G36" s="518" t="s">
        <v>310</v>
      </c>
      <c r="H36" s="519"/>
    </row>
    <row r="37" spans="1:8" x14ac:dyDescent="0.2">
      <c r="B37" s="22"/>
      <c r="C37" s="22"/>
      <c r="D37" s="22"/>
      <c r="E37" s="22"/>
      <c r="F37" s="22"/>
      <c r="G37" s="22"/>
      <c r="H37" s="3"/>
    </row>
    <row r="38" spans="1:8" ht="13.5" x14ac:dyDescent="0.25">
      <c r="A38" s="482" t="s">
        <v>41</v>
      </c>
      <c r="B38" s="483"/>
      <c r="C38" s="483"/>
      <c r="D38" s="484"/>
      <c r="E38" s="482" t="s">
        <v>42</v>
      </c>
      <c r="F38" s="483"/>
      <c r="G38" s="483"/>
      <c r="H38" s="484"/>
    </row>
    <row r="39" spans="1:8" ht="13.5" x14ac:dyDescent="0.25">
      <c r="A39" s="374" t="s">
        <v>21</v>
      </c>
      <c r="B39" s="374" t="s">
        <v>7</v>
      </c>
      <c r="C39" s="374" t="s">
        <v>22</v>
      </c>
      <c r="D39" s="374" t="s">
        <v>23</v>
      </c>
      <c r="E39" s="19"/>
      <c r="F39" s="510" t="s">
        <v>24</v>
      </c>
      <c r="G39" s="497"/>
      <c r="H39" s="374" t="s">
        <v>23</v>
      </c>
    </row>
    <row r="40" spans="1:8" x14ac:dyDescent="0.2">
      <c r="A40" s="386">
        <v>1</v>
      </c>
      <c r="B40" s="386" t="s">
        <v>50</v>
      </c>
      <c r="C40" s="386">
        <v>100</v>
      </c>
      <c r="D40" s="386" t="s">
        <v>63</v>
      </c>
      <c r="E40" s="16"/>
      <c r="F40" s="11"/>
      <c r="G40" s="12"/>
      <c r="H40" s="8"/>
    </row>
    <row r="41" spans="1:8" x14ac:dyDescent="0.2">
      <c r="A41" s="386">
        <v>2</v>
      </c>
      <c r="B41" s="386" t="s">
        <v>51</v>
      </c>
      <c r="C41" s="386">
        <v>220</v>
      </c>
      <c r="D41" s="386" t="s">
        <v>63</v>
      </c>
      <c r="E41" s="16"/>
      <c r="F41" s="11"/>
      <c r="G41" s="12"/>
      <c r="H41" s="8"/>
    </row>
    <row r="42" spans="1:8" x14ac:dyDescent="0.2">
      <c r="A42" s="386"/>
      <c r="B42" s="386"/>
      <c r="C42" s="386"/>
      <c r="D42" s="386"/>
      <c r="E42" s="16"/>
      <c r="F42" s="11"/>
      <c r="G42" s="12"/>
      <c r="H42" s="8"/>
    </row>
    <row r="43" spans="1:8" x14ac:dyDescent="0.2">
      <c r="A43" s="373"/>
      <c r="B43" s="373"/>
      <c r="C43" s="373"/>
      <c r="D43" s="373"/>
      <c r="E43" s="16"/>
      <c r="F43" s="11"/>
      <c r="G43" s="12"/>
      <c r="H43" s="8"/>
    </row>
    <row r="44" spans="1:8" x14ac:dyDescent="0.2">
      <c r="A44" s="373"/>
      <c r="B44" s="15"/>
      <c r="C44" s="15"/>
      <c r="D44" s="15"/>
      <c r="E44" s="14"/>
      <c r="F44" s="17"/>
      <c r="G44" s="18"/>
      <c r="H44" s="15"/>
    </row>
    <row r="45" spans="1:8" x14ac:dyDescent="0.2">
      <c r="B45" s="22"/>
      <c r="C45" s="22"/>
      <c r="D45" s="22"/>
      <c r="E45" s="22"/>
      <c r="F45" s="22"/>
      <c r="G45" s="22"/>
      <c r="H45" s="3"/>
    </row>
    <row r="46" spans="1:8" ht="13.5" x14ac:dyDescent="0.25">
      <c r="A46" s="511" t="s">
        <v>0</v>
      </c>
      <c r="B46" s="511"/>
      <c r="C46" s="511"/>
      <c r="D46" s="511"/>
      <c r="E46" s="511"/>
      <c r="F46" s="511"/>
      <c r="G46" s="511"/>
      <c r="H46" s="511"/>
    </row>
    <row r="47" spans="1:8" ht="13.5" customHeight="1" x14ac:dyDescent="0.25">
      <c r="A47" s="512" t="s">
        <v>70</v>
      </c>
      <c r="B47" s="512"/>
      <c r="C47" s="27" t="s">
        <v>64</v>
      </c>
      <c r="D47" s="30" t="s">
        <v>54</v>
      </c>
      <c r="E47" s="28" t="s">
        <v>62</v>
      </c>
      <c r="F47" s="513" t="s">
        <v>55</v>
      </c>
      <c r="G47" s="513"/>
      <c r="H47" s="380" t="s">
        <v>520</v>
      </c>
    </row>
    <row r="48" spans="1:8" ht="15" customHeight="1" x14ac:dyDescent="0.25">
      <c r="A48" s="514" t="s">
        <v>19</v>
      </c>
      <c r="B48" s="514"/>
      <c r="C48" s="25" t="s">
        <v>519</v>
      </c>
      <c r="D48" s="29" t="s">
        <v>1</v>
      </c>
      <c r="E48" s="295" t="s">
        <v>376</v>
      </c>
      <c r="F48" s="515" t="s">
        <v>33</v>
      </c>
      <c r="G48" s="515"/>
      <c r="H48" s="295" t="s">
        <v>61</v>
      </c>
    </row>
    <row r="49" spans="1:10" x14ac:dyDescent="0.2">
      <c r="A49" s="520"/>
      <c r="B49" s="520"/>
      <c r="C49" s="520"/>
      <c r="D49" s="520"/>
      <c r="E49" s="520"/>
      <c r="F49" s="520"/>
      <c r="G49" s="520"/>
      <c r="H49" s="520"/>
    </row>
    <row r="50" spans="1:10" ht="13.5" x14ac:dyDescent="0.25">
      <c r="A50" s="493" t="s">
        <v>8</v>
      </c>
      <c r="B50" s="494"/>
      <c r="C50" s="494"/>
      <c r="D50" s="494"/>
      <c r="E50" s="494"/>
      <c r="F50" s="494"/>
      <c r="G50" s="494"/>
      <c r="H50" s="495"/>
    </row>
    <row r="51" spans="1:10" ht="13.5" x14ac:dyDescent="0.25">
      <c r="A51" s="374" t="s">
        <v>20</v>
      </c>
      <c r="B51" s="510" t="s">
        <v>45</v>
      </c>
      <c r="C51" s="497"/>
      <c r="D51" s="374" t="s">
        <v>6</v>
      </c>
      <c r="E51" s="510" t="s">
        <v>9</v>
      </c>
      <c r="F51" s="497"/>
      <c r="G51" s="510" t="s">
        <v>10</v>
      </c>
      <c r="H51" s="497"/>
    </row>
    <row r="52" spans="1:10" ht="15" customHeight="1" x14ac:dyDescent="0.25">
      <c r="A52" s="31" t="s">
        <v>11</v>
      </c>
      <c r="B52" s="510" t="s">
        <v>111</v>
      </c>
      <c r="C52" s="497"/>
      <c r="D52" s="398" t="s">
        <v>66</v>
      </c>
      <c r="E52" s="510" t="s">
        <v>65</v>
      </c>
      <c r="F52" s="497"/>
      <c r="G52" s="535">
        <v>7668207581652</v>
      </c>
      <c r="H52" s="536"/>
    </row>
    <row r="53" spans="1:10" ht="13.5" x14ac:dyDescent="0.25">
      <c r="A53" s="31" t="s">
        <v>12</v>
      </c>
      <c r="B53" s="510" t="s">
        <v>69</v>
      </c>
      <c r="C53" s="497"/>
      <c r="D53" s="398" t="s">
        <v>112</v>
      </c>
      <c r="E53" s="510" t="s">
        <v>525</v>
      </c>
      <c r="F53" s="497"/>
      <c r="G53" s="528" t="s">
        <v>526</v>
      </c>
      <c r="H53" s="497"/>
      <c r="J53" s="3"/>
    </row>
    <row r="54" spans="1:10" ht="13.5" x14ac:dyDescent="0.25">
      <c r="A54" s="31" t="s">
        <v>13</v>
      </c>
      <c r="B54" s="510" t="s">
        <v>185</v>
      </c>
      <c r="C54" s="497"/>
      <c r="D54" s="398" t="s">
        <v>66</v>
      </c>
      <c r="E54" s="510" t="s">
        <v>65</v>
      </c>
      <c r="F54" s="497"/>
      <c r="G54" s="528" t="s">
        <v>527</v>
      </c>
      <c r="H54" s="497"/>
      <c r="J54" s="3"/>
    </row>
    <row r="55" spans="1:10" ht="13.5" x14ac:dyDescent="0.25">
      <c r="A55" s="31" t="s">
        <v>15</v>
      </c>
      <c r="B55" s="510"/>
      <c r="C55" s="497"/>
      <c r="D55" s="374"/>
      <c r="E55" s="510"/>
      <c r="F55" s="497"/>
      <c r="G55" s="528"/>
      <c r="H55" s="497"/>
    </row>
    <row r="56" spans="1:10" ht="13.5" x14ac:dyDescent="0.25">
      <c r="A56" s="31" t="s">
        <v>114</v>
      </c>
      <c r="B56" s="510"/>
      <c r="C56" s="497"/>
      <c r="D56" s="374"/>
      <c r="E56" s="510"/>
      <c r="F56" s="497"/>
      <c r="G56" s="499"/>
      <c r="H56" s="499"/>
    </row>
    <row r="57" spans="1:10" ht="13.5" x14ac:dyDescent="0.25">
      <c r="A57" s="31" t="s">
        <v>25</v>
      </c>
      <c r="B57" s="510"/>
      <c r="C57" s="497"/>
      <c r="D57" s="374"/>
      <c r="E57" s="499"/>
      <c r="F57" s="499"/>
      <c r="G57" s="499"/>
      <c r="H57" s="499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3.5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5">
      <c r="A60" s="32" t="s">
        <v>26</v>
      </c>
      <c r="B60" s="510"/>
      <c r="C60" s="497"/>
      <c r="D60" s="8"/>
      <c r="E60" s="485"/>
      <c r="F60" s="485"/>
      <c r="G60" s="485"/>
      <c r="H60" s="485"/>
    </row>
    <row r="61" spans="1:10" ht="12.75" customHeight="1" x14ac:dyDescent="0.2"/>
    <row r="62" spans="1:10" ht="13.5" x14ac:dyDescent="0.2">
      <c r="A62" s="521"/>
      <c r="B62" s="522"/>
      <c r="C62" s="522"/>
      <c r="D62" s="522"/>
      <c r="E62" s="522"/>
      <c r="F62" s="522"/>
      <c r="G62" s="522"/>
      <c r="H62" s="523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x14ac:dyDescent="0.2">
      <c r="A64" s="5"/>
      <c r="B64" s="5"/>
      <c r="C64" s="5"/>
      <c r="D64" s="5"/>
      <c r="E64" s="5"/>
      <c r="F64" s="5"/>
      <c r="G64" s="5"/>
      <c r="H64" s="5"/>
    </row>
    <row r="65" spans="1:8" ht="38.25" customHeight="1" x14ac:dyDescent="0.2">
      <c r="A65" s="524"/>
      <c r="B65" s="524"/>
      <c r="C65" s="524"/>
      <c r="D65" s="524"/>
      <c r="E65" s="524"/>
      <c r="F65" s="524"/>
      <c r="G65" s="524"/>
      <c r="H65" s="524"/>
    </row>
    <row r="66" spans="1:8" x14ac:dyDescent="0.2">
      <c r="A66" s="5"/>
      <c r="B66" s="6"/>
      <c r="C66" s="6"/>
      <c r="D66" s="6"/>
      <c r="E66" s="6"/>
      <c r="F66" s="6"/>
      <c r="G66" s="6"/>
      <c r="H66" s="6"/>
    </row>
    <row r="70" spans="1:8" x14ac:dyDescent="0.2">
      <c r="A70" s="7"/>
      <c r="B70" s="7"/>
      <c r="C70" s="7"/>
      <c r="D70" s="3"/>
      <c r="E70" s="7"/>
      <c r="F70" s="7"/>
      <c r="G70" s="7"/>
    </row>
    <row r="71" spans="1:8" x14ac:dyDescent="0.2">
      <c r="A71" s="500" t="s">
        <v>355</v>
      </c>
      <c r="B71" s="500"/>
      <c r="C71" s="500"/>
      <c r="E71" s="500" t="s">
        <v>197</v>
      </c>
      <c r="F71" s="500"/>
      <c r="G71" s="500"/>
    </row>
  </sheetData>
  <mergeCells count="106">
    <mergeCell ref="B60:C60"/>
    <mergeCell ref="E60:F60"/>
    <mergeCell ref="G60:H60"/>
    <mergeCell ref="A62:H62"/>
    <mergeCell ref="A65:H65"/>
    <mergeCell ref="A71:C71"/>
    <mergeCell ref="E71:G71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B48"/>
    <mergeCell ref="F48:G48"/>
    <mergeCell ref="A49:H49"/>
    <mergeCell ref="A50:H50"/>
    <mergeCell ref="B51:C51"/>
    <mergeCell ref="E51:F51"/>
    <mergeCell ref="G51:H51"/>
    <mergeCell ref="A38:D38"/>
    <mergeCell ref="E38:H38"/>
    <mergeCell ref="F39:G39"/>
    <mergeCell ref="A46:H46"/>
    <mergeCell ref="A47:B47"/>
    <mergeCell ref="F47:G47"/>
    <mergeCell ref="A33:B33"/>
    <mergeCell ref="G33:H33"/>
    <mergeCell ref="A34:H34"/>
    <mergeCell ref="B35:C35"/>
    <mergeCell ref="G35:H35"/>
    <mergeCell ref="B36:C36"/>
    <mergeCell ref="G36:H36"/>
    <mergeCell ref="A30:B30"/>
    <mergeCell ref="G30:H30"/>
    <mergeCell ref="A31:B31"/>
    <mergeCell ref="G31:H31"/>
    <mergeCell ref="A32:B32"/>
    <mergeCell ref="G32:H32"/>
    <mergeCell ref="A25:B25"/>
    <mergeCell ref="C25:D25"/>
    <mergeCell ref="G25:H25"/>
    <mergeCell ref="A27:H27"/>
    <mergeCell ref="A28:B29"/>
    <mergeCell ref="C28:D28"/>
    <mergeCell ref="E28:F28"/>
    <mergeCell ref="G28:H29"/>
    <mergeCell ref="A23:B23"/>
    <mergeCell ref="C23:D23"/>
    <mergeCell ref="A24:B24"/>
    <mergeCell ref="C24:D24"/>
    <mergeCell ref="G19:H19"/>
    <mergeCell ref="C20:D20"/>
    <mergeCell ref="A21:B21"/>
    <mergeCell ref="C21:D21"/>
    <mergeCell ref="G21:H21"/>
    <mergeCell ref="A22:B22"/>
    <mergeCell ref="C22:D22"/>
    <mergeCell ref="G22:H22"/>
    <mergeCell ref="A14:B14"/>
    <mergeCell ref="C14:D14"/>
    <mergeCell ref="C17:D17"/>
    <mergeCell ref="C18:D18"/>
    <mergeCell ref="A19:B19"/>
    <mergeCell ref="C19:D19"/>
    <mergeCell ref="A11:B11"/>
    <mergeCell ref="C11:D11"/>
    <mergeCell ref="G11:H11"/>
    <mergeCell ref="A12:B12"/>
    <mergeCell ref="C12:D12"/>
    <mergeCell ref="A13:B13"/>
    <mergeCell ref="C13:D13"/>
    <mergeCell ref="G13:H13"/>
    <mergeCell ref="C15:D15"/>
    <mergeCell ref="A15:B15"/>
    <mergeCell ref="C16:D16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316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341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333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45" t="s">
        <v>295</v>
      </c>
      <c r="F10" s="244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2" t="s">
        <v>118</v>
      </c>
      <c r="F11" s="306">
        <v>2013</v>
      </c>
      <c r="G11" s="487"/>
      <c r="H11" s="488"/>
    </row>
    <row r="12" spans="1:8" x14ac:dyDescent="0.2">
      <c r="A12" s="489" t="s">
        <v>83</v>
      </c>
      <c r="B12" s="490"/>
      <c r="C12" s="491" t="s">
        <v>643</v>
      </c>
      <c r="D12" s="492"/>
      <c r="E12" s="2" t="s">
        <v>118</v>
      </c>
      <c r="F12" s="306">
        <v>2013</v>
      </c>
      <c r="G12" s="240"/>
      <c r="H12" s="241"/>
    </row>
    <row r="13" spans="1:8" x14ac:dyDescent="0.2">
      <c r="A13" s="491" t="s">
        <v>30</v>
      </c>
      <c r="B13" s="492"/>
      <c r="C13" s="485" t="s">
        <v>332</v>
      </c>
      <c r="D13" s="485"/>
      <c r="E13" s="2" t="s">
        <v>118</v>
      </c>
      <c r="F13" s="306" t="s">
        <v>191</v>
      </c>
      <c r="G13" s="491"/>
      <c r="H13" s="492"/>
    </row>
    <row r="14" spans="1:8" x14ac:dyDescent="0.2">
      <c r="A14" s="491" t="s">
        <v>336</v>
      </c>
      <c r="B14" s="492"/>
      <c r="C14" s="491" t="s">
        <v>105</v>
      </c>
      <c r="D14" s="492"/>
      <c r="E14" s="2" t="s">
        <v>118</v>
      </c>
      <c r="F14" s="306"/>
      <c r="G14" s="242"/>
      <c r="H14" s="243"/>
    </row>
    <row r="15" spans="1:8" x14ac:dyDescent="0.2">
      <c r="A15" s="491" t="s">
        <v>31</v>
      </c>
      <c r="B15" s="492"/>
      <c r="C15" s="491" t="s">
        <v>60</v>
      </c>
      <c r="D15" s="492"/>
      <c r="E15" s="2" t="s">
        <v>118</v>
      </c>
      <c r="F15" s="306"/>
      <c r="G15" s="242"/>
      <c r="H15" s="243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118</v>
      </c>
      <c r="F16" s="306"/>
      <c r="G16" s="491"/>
      <c r="H16" s="492"/>
    </row>
    <row r="17" spans="1:8" x14ac:dyDescent="0.2">
      <c r="A17" s="491" t="s">
        <v>85</v>
      </c>
      <c r="B17" s="492"/>
      <c r="C17" s="485" t="s">
        <v>87</v>
      </c>
      <c r="D17" s="485"/>
      <c r="E17" s="2" t="s">
        <v>118</v>
      </c>
      <c r="F17" s="306">
        <v>2</v>
      </c>
      <c r="G17" s="491"/>
      <c r="H17" s="492"/>
    </row>
    <row r="18" spans="1:8" x14ac:dyDescent="0.2">
      <c r="A18" s="485"/>
      <c r="B18" s="485"/>
      <c r="E18" s="2"/>
      <c r="F18" s="306"/>
      <c r="G18" s="491"/>
      <c r="H18" s="492"/>
    </row>
    <row r="19" spans="1:8" x14ac:dyDescent="0.2">
      <c r="A19" s="271"/>
      <c r="B19" s="272"/>
      <c r="C19" s="491"/>
      <c r="D19" s="492"/>
      <c r="E19" s="2"/>
      <c r="F19" s="8"/>
      <c r="G19" s="271"/>
      <c r="H19" s="272"/>
    </row>
    <row r="20" spans="1:8" x14ac:dyDescent="0.2">
      <c r="A20" s="271"/>
      <c r="B20" s="272"/>
      <c r="C20" s="491"/>
      <c r="D20" s="492"/>
      <c r="E20" s="2"/>
      <c r="F20" s="8"/>
      <c r="G20" s="271"/>
      <c r="H20" s="272"/>
    </row>
    <row r="21" spans="1:8" x14ac:dyDescent="0.2">
      <c r="A21" s="271"/>
      <c r="B21" s="272"/>
      <c r="C21" s="491"/>
      <c r="D21" s="492"/>
      <c r="E21" s="2"/>
      <c r="F21" s="8"/>
      <c r="G21" s="271"/>
      <c r="H21" s="27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270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233</v>
      </c>
      <c r="F35" s="46" t="s">
        <v>5</v>
      </c>
      <c r="G35" s="518" t="s">
        <v>171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45" t="s">
        <v>21</v>
      </c>
      <c r="B38" s="245" t="s">
        <v>7</v>
      </c>
      <c r="C38" s="245" t="s">
        <v>22</v>
      </c>
      <c r="D38" s="245" t="s">
        <v>23</v>
      </c>
      <c r="E38" s="19"/>
      <c r="F38" s="510" t="s">
        <v>24</v>
      </c>
      <c r="G38" s="497"/>
      <c r="H38" s="245" t="s">
        <v>23</v>
      </c>
    </row>
    <row r="39" spans="1:8" x14ac:dyDescent="0.2">
      <c r="A39" s="239">
        <v>1</v>
      </c>
      <c r="B39" s="239" t="s">
        <v>50</v>
      </c>
      <c r="C39" s="239">
        <v>400</v>
      </c>
      <c r="D39" s="239" t="s">
        <v>63</v>
      </c>
      <c r="E39" s="16"/>
      <c r="F39" s="11"/>
      <c r="G39" s="12"/>
      <c r="H39" s="8"/>
    </row>
    <row r="40" spans="1:8" x14ac:dyDescent="0.2">
      <c r="A40" s="239">
        <v>2</v>
      </c>
      <c r="B40" s="239" t="s">
        <v>51</v>
      </c>
      <c r="C40" s="239">
        <v>600</v>
      </c>
      <c r="D40" s="239" t="s">
        <v>63</v>
      </c>
      <c r="E40" s="16"/>
      <c r="F40" s="11"/>
      <c r="G40" s="12"/>
      <c r="H40" s="8"/>
    </row>
    <row r="41" spans="1:8" x14ac:dyDescent="0.2">
      <c r="A41" s="239"/>
      <c r="B41" s="239"/>
      <c r="C41" s="239"/>
      <c r="D41" s="239"/>
      <c r="E41" s="16"/>
      <c r="F41" s="11"/>
      <c r="G41" s="12"/>
      <c r="H41" s="8"/>
    </row>
    <row r="42" spans="1:8" x14ac:dyDescent="0.2">
      <c r="A42" s="239"/>
      <c r="B42" s="239"/>
      <c r="C42" s="239"/>
      <c r="D42" s="239"/>
      <c r="E42" s="16"/>
      <c r="F42" s="11"/>
      <c r="G42" s="12"/>
      <c r="H42" s="8"/>
    </row>
    <row r="43" spans="1:8" x14ac:dyDescent="0.2">
      <c r="A43" s="239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400</v>
      </c>
    </row>
    <row r="47" spans="1:8" ht="15" customHeight="1" x14ac:dyDescent="0.25">
      <c r="A47" s="514" t="s">
        <v>19</v>
      </c>
      <c r="B47" s="514"/>
      <c r="C47" s="25" t="s">
        <v>492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45" t="s">
        <v>20</v>
      </c>
      <c r="B50" s="510" t="s">
        <v>45</v>
      </c>
      <c r="C50" s="497"/>
      <c r="D50" s="24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245" t="s">
        <v>66</v>
      </c>
      <c r="E51" s="510" t="s">
        <v>65</v>
      </c>
      <c r="F51" s="497"/>
      <c r="G51" s="510">
        <v>66906461825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45" t="s">
        <v>338</v>
      </c>
      <c r="E52" s="510" t="s">
        <v>339</v>
      </c>
      <c r="F52" s="497"/>
      <c r="G52" s="510" t="s">
        <v>340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45" t="s">
        <v>66</v>
      </c>
      <c r="E53" s="510" t="s">
        <v>65</v>
      </c>
      <c r="F53" s="497"/>
      <c r="G53" s="510" t="s">
        <v>79</v>
      </c>
      <c r="H53" s="497"/>
      <c r="J53" s="3"/>
    </row>
    <row r="54" spans="1:10" ht="13.5" x14ac:dyDescent="0.25">
      <c r="A54" s="31" t="s">
        <v>14</v>
      </c>
      <c r="B54" s="510"/>
      <c r="C54" s="497"/>
      <c r="D54" s="24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4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4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E70:G70"/>
    <mergeCell ref="A70:C70"/>
    <mergeCell ref="A1:H1"/>
    <mergeCell ref="B3:C3"/>
    <mergeCell ref="B5:D5"/>
    <mergeCell ref="E5:G5"/>
    <mergeCell ref="B6:D6"/>
    <mergeCell ref="E6:G6"/>
    <mergeCell ref="A11:B11"/>
    <mergeCell ref="C11:D11"/>
    <mergeCell ref="G11:H11"/>
    <mergeCell ref="A12:B12"/>
    <mergeCell ref="C12:D12"/>
    <mergeCell ref="B7:D7"/>
    <mergeCell ref="E7:G7"/>
    <mergeCell ref="A9:H9"/>
    <mergeCell ref="A10:B10"/>
    <mergeCell ref="C10:D10"/>
    <mergeCell ref="G10:H10"/>
    <mergeCell ref="A16:B16"/>
    <mergeCell ref="C16:D16"/>
    <mergeCell ref="G16:H16"/>
    <mergeCell ref="A13:B13"/>
    <mergeCell ref="C13:D13"/>
    <mergeCell ref="G23:H23"/>
    <mergeCell ref="A17:B17"/>
    <mergeCell ref="C17:D17"/>
    <mergeCell ref="G18:H18"/>
    <mergeCell ref="C19:D19"/>
    <mergeCell ref="C20:D20"/>
    <mergeCell ref="C21:D21"/>
    <mergeCell ref="A18:B18"/>
    <mergeCell ref="G17:H17"/>
    <mergeCell ref="G13:H13"/>
    <mergeCell ref="A14:B14"/>
    <mergeCell ref="A15:B15"/>
    <mergeCell ref="C15:D15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29:B29"/>
    <mergeCell ref="G29:H29"/>
    <mergeCell ref="A30:B30"/>
    <mergeCell ref="G30:H30"/>
    <mergeCell ref="A22:B22"/>
    <mergeCell ref="C22:D22"/>
    <mergeCell ref="G22:H22"/>
    <mergeCell ref="C14:D14"/>
    <mergeCell ref="A23:B23"/>
    <mergeCell ref="C23:D23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B57:C57"/>
    <mergeCell ref="E57:F57"/>
    <mergeCell ref="G57:H57"/>
    <mergeCell ref="B58:C58"/>
    <mergeCell ref="E58:F58"/>
    <mergeCell ref="G58:H58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369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370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98" t="s">
        <v>32</v>
      </c>
      <c r="F10" s="99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94" t="s">
        <v>194</v>
      </c>
      <c r="F11" s="99"/>
      <c r="G11" s="92"/>
      <c r="H11" s="93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94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94">
        <v>2013</v>
      </c>
      <c r="G13" s="100"/>
      <c r="H13" s="101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94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94">
        <v>6.3</v>
      </c>
      <c r="G15" s="96"/>
      <c r="H15" s="97"/>
    </row>
    <row r="16" spans="1:8" x14ac:dyDescent="0.2">
      <c r="A16" s="491" t="s">
        <v>109</v>
      </c>
      <c r="B16" s="492"/>
      <c r="C16" s="491" t="s">
        <v>106</v>
      </c>
      <c r="D16" s="492"/>
      <c r="E16" s="2" t="s">
        <v>118</v>
      </c>
      <c r="F16" s="94">
        <v>11.41</v>
      </c>
      <c r="G16" s="96"/>
      <c r="H16" s="97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94"/>
      <c r="G17" s="491"/>
      <c r="H17" s="492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94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94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87</v>
      </c>
      <c r="D20" s="485"/>
      <c r="E20" s="2" t="s">
        <v>118</v>
      </c>
      <c r="F20" s="94">
        <v>2</v>
      </c>
      <c r="G20" s="491"/>
      <c r="H20" s="492"/>
    </row>
    <row r="21" spans="1:8" x14ac:dyDescent="0.2">
      <c r="A21" s="96"/>
      <c r="B21" s="97"/>
      <c r="C21" s="491" t="s">
        <v>107</v>
      </c>
      <c r="D21" s="492"/>
      <c r="E21" s="2" t="s">
        <v>118</v>
      </c>
      <c r="F21" s="56" t="s">
        <v>110</v>
      </c>
      <c r="G21" s="96"/>
      <c r="H21" s="97"/>
    </row>
    <row r="22" spans="1:8" x14ac:dyDescent="0.2">
      <c r="A22" s="271"/>
      <c r="B22" s="272"/>
      <c r="C22" s="485" t="s">
        <v>192</v>
      </c>
      <c r="D22" s="485"/>
      <c r="E22" s="2" t="s">
        <v>118</v>
      </c>
      <c r="F22" s="56"/>
      <c r="G22" s="271"/>
      <c r="H22" s="272"/>
    </row>
    <row r="23" spans="1:8" x14ac:dyDescent="0.2">
      <c r="A23" s="271"/>
      <c r="B23" s="272"/>
      <c r="C23" s="271"/>
      <c r="D23" s="272"/>
      <c r="E23" s="2"/>
      <c r="F23" s="56"/>
      <c r="G23" s="271"/>
      <c r="H23" s="272"/>
    </row>
    <row r="24" spans="1:8" x14ac:dyDescent="0.2">
      <c r="A24" s="485"/>
      <c r="B24" s="485"/>
      <c r="C24" s="491"/>
      <c r="D24" s="492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371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183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98" t="s">
        <v>21</v>
      </c>
      <c r="B38" s="98" t="s">
        <v>7</v>
      </c>
      <c r="C38" s="98" t="s">
        <v>22</v>
      </c>
      <c r="D38" s="98" t="s">
        <v>23</v>
      </c>
      <c r="E38" s="19"/>
      <c r="F38" s="510" t="s">
        <v>24</v>
      </c>
      <c r="G38" s="497"/>
      <c r="H38" s="98" t="s">
        <v>23</v>
      </c>
    </row>
    <row r="39" spans="1:8" x14ac:dyDescent="0.2">
      <c r="A39" s="94">
        <v>1</v>
      </c>
      <c r="B39" s="94" t="s">
        <v>50</v>
      </c>
      <c r="C39" s="94">
        <v>400</v>
      </c>
      <c r="D39" s="94" t="s">
        <v>63</v>
      </c>
      <c r="E39" s="16"/>
      <c r="F39" s="11"/>
      <c r="G39" s="12"/>
      <c r="H39" s="8"/>
    </row>
    <row r="40" spans="1:8" x14ac:dyDescent="0.2">
      <c r="A40" s="94">
        <v>2</v>
      </c>
      <c r="B40" s="94" t="s">
        <v>51</v>
      </c>
      <c r="C40" s="94">
        <v>600</v>
      </c>
      <c r="D40" s="94" t="s">
        <v>63</v>
      </c>
      <c r="E40" s="16"/>
      <c r="F40" s="11"/>
      <c r="G40" s="12"/>
      <c r="H40" s="8"/>
    </row>
    <row r="41" spans="1:8" x14ac:dyDescent="0.2">
      <c r="A41" s="94"/>
      <c r="B41" s="94"/>
      <c r="C41" s="94"/>
      <c r="D41" s="94"/>
      <c r="E41" s="16"/>
      <c r="F41" s="11"/>
      <c r="G41" s="12"/>
      <c r="H41" s="8"/>
    </row>
    <row r="42" spans="1:8" x14ac:dyDescent="0.2">
      <c r="A42" s="94"/>
      <c r="B42" s="94"/>
      <c r="C42" s="94"/>
      <c r="D42" s="94"/>
      <c r="E42" s="16"/>
      <c r="F42" s="11"/>
      <c r="G42" s="12"/>
      <c r="H42" s="8"/>
    </row>
    <row r="43" spans="1:8" x14ac:dyDescent="0.2">
      <c r="A43" s="94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480</v>
      </c>
    </row>
    <row r="47" spans="1:8" ht="15" customHeight="1" x14ac:dyDescent="0.25">
      <c r="A47" s="514" t="s">
        <v>19</v>
      </c>
      <c r="B47" s="514"/>
      <c r="C47" s="25" t="s">
        <v>481</v>
      </c>
      <c r="D47" s="29" t="s">
        <v>1</v>
      </c>
      <c r="E47" s="25" t="s">
        <v>62</v>
      </c>
      <c r="F47" s="515" t="s">
        <v>33</v>
      </c>
      <c r="G47" s="515"/>
      <c r="H47" s="95" t="s">
        <v>208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98" t="s">
        <v>20</v>
      </c>
      <c r="B50" s="510" t="s">
        <v>45</v>
      </c>
      <c r="C50" s="497"/>
      <c r="D50" s="98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98" t="s">
        <v>184</v>
      </c>
      <c r="E51" s="510" t="s">
        <v>65</v>
      </c>
      <c r="F51" s="497"/>
      <c r="G51" s="510" t="s">
        <v>186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98" t="s">
        <v>112</v>
      </c>
      <c r="E52" s="510" t="s">
        <v>187</v>
      </c>
      <c r="F52" s="497"/>
      <c r="G52" s="510" t="s">
        <v>189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98" t="s">
        <v>113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 t="s">
        <v>115</v>
      </c>
      <c r="C54" s="497"/>
      <c r="D54" s="98" t="s">
        <v>188</v>
      </c>
      <c r="E54" s="510" t="s">
        <v>116</v>
      </c>
      <c r="F54" s="497"/>
      <c r="G54" s="539" t="s">
        <v>524</v>
      </c>
      <c r="H54" s="530"/>
    </row>
    <row r="55" spans="1:10" ht="13.5" x14ac:dyDescent="0.25">
      <c r="A55" s="31" t="s">
        <v>114</v>
      </c>
      <c r="B55" s="510"/>
      <c r="C55" s="497"/>
      <c r="D55" s="98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98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61:H61"/>
    <mergeCell ref="A64:H64"/>
    <mergeCell ref="C11:D11"/>
    <mergeCell ref="A11:B11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0:B20"/>
    <mergeCell ref="C20:D20"/>
    <mergeCell ref="G20:H20"/>
    <mergeCell ref="C21:D21"/>
    <mergeCell ref="A24:B24"/>
    <mergeCell ref="C22:D22"/>
    <mergeCell ref="G24:H24"/>
    <mergeCell ref="G17:H17"/>
    <mergeCell ref="A18:B18"/>
    <mergeCell ref="C18:D18"/>
    <mergeCell ref="G18:H18"/>
    <mergeCell ref="A19:B19"/>
    <mergeCell ref="C19:D19"/>
    <mergeCell ref="G19:H19"/>
    <mergeCell ref="C24:D24"/>
    <mergeCell ref="A15:B15"/>
    <mergeCell ref="C15:D15"/>
    <mergeCell ref="A16:B16"/>
    <mergeCell ref="C16:D16"/>
    <mergeCell ref="A17:B17"/>
    <mergeCell ref="C17:D17"/>
    <mergeCell ref="A12:B12"/>
    <mergeCell ref="C12:D12"/>
    <mergeCell ref="G12:H12"/>
    <mergeCell ref="A13:B13"/>
    <mergeCell ref="C13:D13"/>
    <mergeCell ref="A14:B14"/>
    <mergeCell ref="C14:D14"/>
    <mergeCell ref="G14:H14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100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91" t="s">
        <v>32</v>
      </c>
      <c r="F10" s="292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290" t="s">
        <v>194</v>
      </c>
      <c r="F11" s="292"/>
      <c r="G11" s="288"/>
      <c r="H11" s="289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290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290">
        <v>2013</v>
      </c>
      <c r="G13" s="293"/>
      <c r="H13" s="29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290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290">
        <v>6.3</v>
      </c>
      <c r="G15" s="286"/>
      <c r="H15" s="287"/>
    </row>
    <row r="16" spans="1:8" x14ac:dyDescent="0.2">
      <c r="A16" s="491" t="s">
        <v>109</v>
      </c>
      <c r="B16" s="492"/>
      <c r="C16" s="491" t="s">
        <v>106</v>
      </c>
      <c r="D16" s="492"/>
      <c r="E16" s="2" t="s">
        <v>118</v>
      </c>
      <c r="F16" s="290">
        <v>11.41</v>
      </c>
      <c r="G16" s="286"/>
      <c r="H16" s="287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290"/>
      <c r="G17" s="491"/>
      <c r="H17" s="492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290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290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87</v>
      </c>
      <c r="D20" s="485"/>
      <c r="E20" s="2" t="s">
        <v>118</v>
      </c>
      <c r="F20" s="290">
        <v>2</v>
      </c>
      <c r="G20" s="491"/>
      <c r="H20" s="492"/>
    </row>
    <row r="21" spans="1:8" x14ac:dyDescent="0.2">
      <c r="A21" s="286"/>
      <c r="B21" s="287"/>
      <c r="C21" s="491" t="s">
        <v>107</v>
      </c>
      <c r="D21" s="492"/>
      <c r="E21" s="2" t="s">
        <v>118</v>
      </c>
      <c r="F21" s="56" t="s">
        <v>110</v>
      </c>
      <c r="G21" s="286"/>
      <c r="H21" s="287"/>
    </row>
    <row r="22" spans="1:8" x14ac:dyDescent="0.2">
      <c r="A22" s="286"/>
      <c r="B22" s="287"/>
      <c r="C22" s="485" t="s">
        <v>192</v>
      </c>
      <c r="D22" s="485"/>
      <c r="E22" s="2" t="s">
        <v>118</v>
      </c>
      <c r="F22" s="56"/>
      <c r="G22" s="286"/>
      <c r="H22" s="287"/>
    </row>
    <row r="23" spans="1:8" x14ac:dyDescent="0.2">
      <c r="A23" s="286"/>
      <c r="B23" s="287"/>
      <c r="C23" s="286"/>
      <c r="D23" s="287"/>
      <c r="E23" s="2"/>
      <c r="F23" s="56"/>
      <c r="G23" s="286"/>
      <c r="H23" s="287"/>
    </row>
    <row r="24" spans="1:8" x14ac:dyDescent="0.2">
      <c r="A24" s="485"/>
      <c r="B24" s="485"/>
      <c r="C24" s="491"/>
      <c r="D24" s="492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573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183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91" t="s">
        <v>21</v>
      </c>
      <c r="B38" s="291" t="s">
        <v>7</v>
      </c>
      <c r="C38" s="291" t="s">
        <v>22</v>
      </c>
      <c r="D38" s="291" t="s">
        <v>23</v>
      </c>
      <c r="E38" s="19"/>
      <c r="F38" s="510" t="s">
        <v>24</v>
      </c>
      <c r="G38" s="497"/>
      <c r="H38" s="291" t="s">
        <v>23</v>
      </c>
    </row>
    <row r="39" spans="1:8" x14ac:dyDescent="0.2">
      <c r="A39" s="290">
        <v>1</v>
      </c>
      <c r="B39" s="290" t="s">
        <v>50</v>
      </c>
      <c r="C39" s="290">
        <v>400</v>
      </c>
      <c r="D39" s="290" t="s">
        <v>63</v>
      </c>
      <c r="E39" s="16"/>
      <c r="F39" s="11"/>
      <c r="G39" s="12"/>
      <c r="H39" s="8"/>
    </row>
    <row r="40" spans="1:8" x14ac:dyDescent="0.2">
      <c r="A40" s="290">
        <v>2</v>
      </c>
      <c r="B40" s="290" t="s">
        <v>51</v>
      </c>
      <c r="C40" s="290">
        <v>600</v>
      </c>
      <c r="D40" s="290" t="s">
        <v>63</v>
      </c>
      <c r="E40" s="16"/>
      <c r="F40" s="11"/>
      <c r="G40" s="12"/>
      <c r="H40" s="8"/>
    </row>
    <row r="41" spans="1:8" x14ac:dyDescent="0.2">
      <c r="A41" s="290"/>
      <c r="B41" s="290"/>
      <c r="C41" s="290"/>
      <c r="D41" s="290"/>
      <c r="E41" s="16"/>
      <c r="F41" s="11"/>
      <c r="G41" s="12"/>
      <c r="H41" s="8"/>
    </row>
    <row r="42" spans="1:8" x14ac:dyDescent="0.2">
      <c r="A42" s="290"/>
      <c r="B42" s="290"/>
      <c r="C42" s="290"/>
      <c r="D42" s="290"/>
      <c r="E42" s="16"/>
      <c r="F42" s="11"/>
      <c r="G42" s="12"/>
      <c r="H42" s="8"/>
    </row>
    <row r="43" spans="1:8" x14ac:dyDescent="0.2">
      <c r="A43" s="290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575</v>
      </c>
    </row>
    <row r="47" spans="1:8" ht="15" customHeight="1" x14ac:dyDescent="0.25">
      <c r="A47" s="514" t="s">
        <v>19</v>
      </c>
      <c r="B47" s="514"/>
      <c r="C47" s="25" t="s">
        <v>574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91" t="s">
        <v>20</v>
      </c>
      <c r="B50" s="510" t="s">
        <v>45</v>
      </c>
      <c r="C50" s="497"/>
      <c r="D50" s="29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91" t="s">
        <v>184</v>
      </c>
      <c r="E51" s="510" t="s">
        <v>65</v>
      </c>
      <c r="F51" s="497"/>
      <c r="G51" s="510" t="s">
        <v>186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91" t="s">
        <v>112</v>
      </c>
      <c r="E52" s="510" t="s">
        <v>187</v>
      </c>
      <c r="F52" s="497"/>
      <c r="G52" s="510" t="s">
        <v>189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291" t="s">
        <v>113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 t="s">
        <v>115</v>
      </c>
      <c r="C54" s="497"/>
      <c r="D54" s="291" t="s">
        <v>188</v>
      </c>
      <c r="E54" s="510" t="s">
        <v>116</v>
      </c>
      <c r="F54" s="497"/>
      <c r="G54" s="540">
        <v>302080002161</v>
      </c>
      <c r="H54" s="536"/>
    </row>
    <row r="55" spans="1:10" ht="13.5" x14ac:dyDescent="0.25">
      <c r="A55" s="31" t="s">
        <v>114</v>
      </c>
      <c r="B55" s="510"/>
      <c r="C55" s="497"/>
      <c r="D55" s="29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9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7:B28"/>
    <mergeCell ref="C27:D27"/>
    <mergeCell ref="E27:F27"/>
    <mergeCell ref="G27:H28"/>
    <mergeCell ref="A29:B29"/>
    <mergeCell ref="G29:H29"/>
    <mergeCell ref="C21:D21"/>
    <mergeCell ref="C22:D22"/>
    <mergeCell ref="A24:B24"/>
    <mergeCell ref="C24:D24"/>
    <mergeCell ref="G24:H24"/>
    <mergeCell ref="A26:H26"/>
    <mergeCell ref="A19:B19"/>
    <mergeCell ref="C19:D19"/>
    <mergeCell ref="G19:H19"/>
    <mergeCell ref="A20:B20"/>
    <mergeCell ref="C20:D20"/>
    <mergeCell ref="G20:H20"/>
    <mergeCell ref="A18:B18"/>
    <mergeCell ref="C18:D18"/>
    <mergeCell ref="G18:H18"/>
    <mergeCell ref="A14:B14"/>
    <mergeCell ref="C14:D14"/>
    <mergeCell ref="G14:H14"/>
    <mergeCell ref="A15:B15"/>
    <mergeCell ref="C15:D15"/>
    <mergeCell ref="A16:B16"/>
    <mergeCell ref="C16:D16"/>
    <mergeCell ref="A13:B13"/>
    <mergeCell ref="C13:D13"/>
    <mergeCell ref="B7:D7"/>
    <mergeCell ref="E7:G7"/>
    <mergeCell ref="A9:H9"/>
    <mergeCell ref="A10:B10"/>
    <mergeCell ref="C10:D10"/>
    <mergeCell ref="G10:H10"/>
    <mergeCell ref="A17:B17"/>
    <mergeCell ref="C17:D17"/>
    <mergeCell ref="G17:H17"/>
    <mergeCell ref="A1:H1"/>
    <mergeCell ref="B3:C3"/>
    <mergeCell ref="B5:D5"/>
    <mergeCell ref="E5:G5"/>
    <mergeCell ref="B6:D6"/>
    <mergeCell ref="E6:G6"/>
    <mergeCell ref="A11:B11"/>
    <mergeCell ref="C11:D11"/>
    <mergeCell ref="A12:B12"/>
    <mergeCell ref="C12:D12"/>
    <mergeCell ref="G12:H12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zoomScale="88" zoomScaleNormal="88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427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205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428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11" t="s">
        <v>32</v>
      </c>
      <c r="F10" s="119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114" t="s">
        <v>194</v>
      </c>
      <c r="F11" s="119">
        <v>7.1</v>
      </c>
      <c r="G11" s="112"/>
      <c r="H11" s="113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118</v>
      </c>
      <c r="F12" s="114">
        <v>2013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114">
        <v>2013</v>
      </c>
      <c r="G13" s="117"/>
      <c r="H13" s="118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114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114">
        <v>6.3</v>
      </c>
      <c r="G15" s="115"/>
      <c r="H15" s="116"/>
    </row>
    <row r="16" spans="1:8" x14ac:dyDescent="0.2">
      <c r="A16" s="491" t="s">
        <v>109</v>
      </c>
      <c r="B16" s="492"/>
      <c r="C16" s="491" t="s">
        <v>106</v>
      </c>
      <c r="D16" s="492"/>
      <c r="E16" s="2"/>
      <c r="F16" s="120"/>
      <c r="G16" s="121"/>
      <c r="H16" s="122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114"/>
      <c r="G17" s="491"/>
      <c r="H17" s="492"/>
    </row>
    <row r="18" spans="1:8" x14ac:dyDescent="0.2">
      <c r="A18" s="121"/>
      <c r="B18" s="122"/>
      <c r="C18" s="491" t="s">
        <v>119</v>
      </c>
      <c r="D18" s="492"/>
      <c r="E18" s="2"/>
      <c r="F18" s="120"/>
      <c r="G18" s="121"/>
      <c r="H18" s="122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114"/>
      <c r="G19" s="491"/>
      <c r="H19" s="492"/>
    </row>
    <row r="20" spans="1:8" x14ac:dyDescent="0.2">
      <c r="A20" s="485" t="s">
        <v>29</v>
      </c>
      <c r="B20" s="485"/>
      <c r="C20" s="485" t="s">
        <v>195</v>
      </c>
      <c r="D20" s="485"/>
      <c r="E20" s="2" t="s">
        <v>118</v>
      </c>
      <c r="F20" s="114" t="s">
        <v>196</v>
      </c>
      <c r="G20" s="491"/>
      <c r="H20" s="492"/>
    </row>
    <row r="21" spans="1:8" x14ac:dyDescent="0.2">
      <c r="A21" s="491" t="s">
        <v>85</v>
      </c>
      <c r="B21" s="492"/>
      <c r="C21" s="485" t="s">
        <v>87</v>
      </c>
      <c r="D21" s="485"/>
      <c r="E21" s="2" t="s">
        <v>118</v>
      </c>
      <c r="F21" s="114">
        <v>2</v>
      </c>
      <c r="G21" s="491"/>
      <c r="H21" s="492"/>
    </row>
    <row r="22" spans="1:8" x14ac:dyDescent="0.2">
      <c r="A22" s="115"/>
      <c r="B22" s="116"/>
      <c r="C22" s="491" t="s">
        <v>210</v>
      </c>
      <c r="D22" s="492"/>
      <c r="E22" s="2"/>
      <c r="F22" s="56"/>
      <c r="G22" s="115"/>
      <c r="H22" s="116"/>
    </row>
    <row r="23" spans="1:8" x14ac:dyDescent="0.2">
      <c r="A23" s="271"/>
      <c r="B23" s="272"/>
      <c r="C23" s="271"/>
      <c r="D23" s="272"/>
      <c r="E23" s="2"/>
      <c r="F23" s="56"/>
      <c r="G23" s="271"/>
      <c r="H23" s="27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577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125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117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11" t="s">
        <v>21</v>
      </c>
      <c r="B38" s="111" t="s">
        <v>7</v>
      </c>
      <c r="C38" s="111" t="s">
        <v>22</v>
      </c>
      <c r="D38" s="111" t="s">
        <v>23</v>
      </c>
      <c r="E38" s="19"/>
      <c r="F38" s="510" t="s">
        <v>24</v>
      </c>
      <c r="G38" s="497"/>
      <c r="H38" s="111" t="s">
        <v>23</v>
      </c>
    </row>
    <row r="39" spans="1:8" x14ac:dyDescent="0.2">
      <c r="A39" s="114">
        <v>1</v>
      </c>
      <c r="B39" s="114" t="s">
        <v>50</v>
      </c>
      <c r="C39" s="114">
        <v>400</v>
      </c>
      <c r="D39" s="114" t="s">
        <v>63</v>
      </c>
      <c r="E39" s="16"/>
      <c r="F39" s="11"/>
      <c r="G39" s="12"/>
      <c r="H39" s="8"/>
    </row>
    <row r="40" spans="1:8" x14ac:dyDescent="0.2">
      <c r="A40" s="114">
        <v>2</v>
      </c>
      <c r="B40" s="114" t="s">
        <v>51</v>
      </c>
      <c r="C40" s="114">
        <v>600</v>
      </c>
      <c r="D40" s="114" t="s">
        <v>63</v>
      </c>
      <c r="E40" s="16"/>
      <c r="F40" s="11"/>
      <c r="G40" s="12"/>
      <c r="H40" s="8"/>
    </row>
    <row r="41" spans="1:8" x14ac:dyDescent="0.2">
      <c r="A41" s="114"/>
      <c r="B41" s="114"/>
      <c r="C41" s="114"/>
      <c r="D41" s="114"/>
      <c r="E41" s="16"/>
      <c r="F41" s="11"/>
      <c r="G41" s="12"/>
      <c r="H41" s="8"/>
    </row>
    <row r="42" spans="1:8" x14ac:dyDescent="0.2">
      <c r="A42" s="114"/>
      <c r="B42" s="114"/>
      <c r="C42" s="114"/>
      <c r="D42" s="114"/>
      <c r="E42" s="16"/>
      <c r="F42" s="11"/>
      <c r="G42" s="12"/>
      <c r="H42" s="8"/>
    </row>
    <row r="43" spans="1:8" x14ac:dyDescent="0.2">
      <c r="A43" s="114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576</v>
      </c>
    </row>
    <row r="47" spans="1:8" ht="15" customHeight="1" x14ac:dyDescent="0.25">
      <c r="A47" s="514" t="s">
        <v>19</v>
      </c>
      <c r="B47" s="514"/>
      <c r="C47" s="25" t="s">
        <v>205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11" t="s">
        <v>20</v>
      </c>
      <c r="B50" s="510" t="s">
        <v>45</v>
      </c>
      <c r="C50" s="497"/>
      <c r="D50" s="11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199</v>
      </c>
      <c r="C51" s="497"/>
      <c r="D51" s="111" t="s">
        <v>93</v>
      </c>
      <c r="E51" s="510" t="s">
        <v>65</v>
      </c>
      <c r="F51" s="497"/>
      <c r="G51" s="510" t="s">
        <v>207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11" t="s">
        <v>68</v>
      </c>
      <c r="E52" s="510" t="s">
        <v>206</v>
      </c>
      <c r="F52" s="497"/>
      <c r="G52" s="510" t="s">
        <v>209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111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111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11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1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1:H1"/>
    <mergeCell ref="B3:C3"/>
    <mergeCell ref="B5:D5"/>
    <mergeCell ref="E5:G5"/>
    <mergeCell ref="B6:D6"/>
    <mergeCell ref="E6:G6"/>
    <mergeCell ref="C12:D12"/>
    <mergeCell ref="G12:H12"/>
    <mergeCell ref="A13:B13"/>
    <mergeCell ref="C13:D13"/>
    <mergeCell ref="A11:B11"/>
    <mergeCell ref="C11:D11"/>
    <mergeCell ref="A12:B12"/>
    <mergeCell ref="B7:D7"/>
    <mergeCell ref="E7:G7"/>
    <mergeCell ref="A9:H9"/>
    <mergeCell ref="A10:B10"/>
    <mergeCell ref="C10:D10"/>
    <mergeCell ref="G10:H10"/>
    <mergeCell ref="A16:B16"/>
    <mergeCell ref="C16:D16"/>
    <mergeCell ref="A21:B21"/>
    <mergeCell ref="C21:D21"/>
    <mergeCell ref="G21:H21"/>
    <mergeCell ref="C18:D18"/>
    <mergeCell ref="A14:B14"/>
    <mergeCell ref="C14:D14"/>
    <mergeCell ref="G14:H14"/>
    <mergeCell ref="A15:B15"/>
    <mergeCell ref="C15:D15"/>
    <mergeCell ref="A17:B17"/>
    <mergeCell ref="C17:D17"/>
    <mergeCell ref="G17:H17"/>
    <mergeCell ref="C22:D22"/>
    <mergeCell ref="A24:B24"/>
    <mergeCell ref="C24:D24"/>
    <mergeCell ref="G24:H24"/>
    <mergeCell ref="A19:B19"/>
    <mergeCell ref="C19:D19"/>
    <mergeCell ref="G19:H19"/>
    <mergeCell ref="A20:B20"/>
    <mergeCell ref="C20:D20"/>
    <mergeCell ref="G20:H20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53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100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218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219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37" t="s">
        <v>32</v>
      </c>
      <c r="F10" s="138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134" t="s">
        <v>194</v>
      </c>
      <c r="F11" s="138" t="s">
        <v>231</v>
      </c>
      <c r="G11" s="132"/>
      <c r="H11" s="133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134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134">
        <v>2013</v>
      </c>
      <c r="G13" s="139"/>
      <c r="H13" s="140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134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134">
        <v>6.3</v>
      </c>
      <c r="G15" s="135"/>
      <c r="H15" s="136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134"/>
      <c r="G16" s="491"/>
      <c r="H16" s="492"/>
    </row>
    <row r="17" spans="1:8" x14ac:dyDescent="0.2">
      <c r="A17" s="143"/>
      <c r="B17" s="144"/>
      <c r="C17" s="491" t="s">
        <v>168</v>
      </c>
      <c r="D17" s="492"/>
      <c r="E17" s="2"/>
      <c r="F17" s="142"/>
      <c r="G17" s="143"/>
      <c r="H17" s="144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134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134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220</v>
      </c>
      <c r="D20" s="485"/>
      <c r="E20" s="2" t="s">
        <v>118</v>
      </c>
      <c r="F20" s="134">
        <v>2</v>
      </c>
      <c r="G20" s="491"/>
      <c r="H20" s="492"/>
    </row>
    <row r="21" spans="1:8" x14ac:dyDescent="0.2">
      <c r="A21" s="135"/>
      <c r="B21" s="136"/>
      <c r="C21" s="491" t="s">
        <v>221</v>
      </c>
      <c r="D21" s="492"/>
      <c r="E21" s="2" t="s">
        <v>118</v>
      </c>
      <c r="F21" s="56" t="s">
        <v>222</v>
      </c>
      <c r="G21" s="135"/>
      <c r="H21" s="136"/>
    </row>
    <row r="22" spans="1:8" x14ac:dyDescent="0.2">
      <c r="A22" s="271"/>
      <c r="B22" s="272"/>
      <c r="C22" s="485" t="s">
        <v>223</v>
      </c>
      <c r="D22" s="485"/>
      <c r="E22" s="2"/>
      <c r="F22" s="142" t="s">
        <v>224</v>
      </c>
      <c r="G22" s="271"/>
      <c r="H22" s="272"/>
    </row>
    <row r="23" spans="1:8" x14ac:dyDescent="0.2">
      <c r="A23" s="271"/>
      <c r="B23" s="272"/>
      <c r="C23" s="485"/>
      <c r="D23" s="485"/>
      <c r="E23" s="2"/>
      <c r="F23" s="273"/>
      <c r="G23" s="271"/>
      <c r="H23" s="272"/>
    </row>
    <row r="24" spans="1:8" x14ac:dyDescent="0.2">
      <c r="A24" s="485"/>
      <c r="B24" s="485"/>
      <c r="C24" s="485"/>
      <c r="D24" s="485"/>
      <c r="E24" s="2"/>
      <c r="F24" s="273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578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217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103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37" t="s">
        <v>21</v>
      </c>
      <c r="B38" s="137" t="s">
        <v>7</v>
      </c>
      <c r="C38" s="137" t="s">
        <v>22</v>
      </c>
      <c r="D38" s="137" t="s">
        <v>23</v>
      </c>
      <c r="E38" s="19"/>
      <c r="F38" s="510" t="s">
        <v>24</v>
      </c>
      <c r="G38" s="497"/>
      <c r="H38" s="137" t="s">
        <v>23</v>
      </c>
    </row>
    <row r="39" spans="1:8" x14ac:dyDescent="0.2">
      <c r="A39" s="134">
        <v>1</v>
      </c>
      <c r="B39" s="134" t="s">
        <v>50</v>
      </c>
      <c r="C39" s="134">
        <v>400</v>
      </c>
      <c r="D39" s="134" t="s">
        <v>63</v>
      </c>
      <c r="E39" s="16"/>
      <c r="F39" s="11"/>
      <c r="G39" s="12"/>
      <c r="H39" s="8"/>
    </row>
    <row r="40" spans="1:8" x14ac:dyDescent="0.2">
      <c r="A40" s="134">
        <v>2</v>
      </c>
      <c r="B40" s="134" t="s">
        <v>51</v>
      </c>
      <c r="C40" s="134">
        <v>600</v>
      </c>
      <c r="D40" s="134" t="s">
        <v>63</v>
      </c>
      <c r="E40" s="16"/>
      <c r="F40" s="11"/>
      <c r="G40" s="12"/>
      <c r="H40" s="8"/>
    </row>
    <row r="41" spans="1:8" x14ac:dyDescent="0.2">
      <c r="A41" s="134"/>
      <c r="B41" s="134"/>
      <c r="C41" s="134"/>
      <c r="D41" s="134"/>
      <c r="E41" s="16"/>
      <c r="F41" s="11"/>
      <c r="G41" s="12"/>
      <c r="H41" s="8"/>
    </row>
    <row r="42" spans="1:8" x14ac:dyDescent="0.2">
      <c r="A42" s="134"/>
      <c r="B42" s="134"/>
      <c r="C42" s="134"/>
      <c r="D42" s="134"/>
      <c r="E42" s="16"/>
      <c r="F42" s="11"/>
      <c r="G42" s="12"/>
      <c r="H42" s="8"/>
    </row>
    <row r="43" spans="1:8" x14ac:dyDescent="0.2">
      <c r="A43" s="134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579</v>
      </c>
    </row>
    <row r="47" spans="1:8" ht="15" customHeight="1" x14ac:dyDescent="0.25">
      <c r="A47" s="514" t="s">
        <v>19</v>
      </c>
      <c r="B47" s="514"/>
      <c r="C47" s="25" t="s">
        <v>218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37" t="s">
        <v>20</v>
      </c>
      <c r="B50" s="510" t="s">
        <v>45</v>
      </c>
      <c r="C50" s="497"/>
      <c r="D50" s="137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225</v>
      </c>
      <c r="C51" s="497"/>
      <c r="D51" s="137" t="s">
        <v>66</v>
      </c>
      <c r="E51" s="510" t="s">
        <v>65</v>
      </c>
      <c r="F51" s="497"/>
      <c r="G51" s="510">
        <v>66905350666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37" t="s">
        <v>68</v>
      </c>
      <c r="E52" s="510" t="s">
        <v>226</v>
      </c>
      <c r="F52" s="497"/>
      <c r="G52" s="510" t="s">
        <v>229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141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 t="s">
        <v>115</v>
      </c>
      <c r="C54" s="497"/>
      <c r="D54" s="137" t="s">
        <v>227</v>
      </c>
      <c r="E54" s="510" t="s">
        <v>228</v>
      </c>
      <c r="F54" s="497"/>
      <c r="G54" s="528" t="s">
        <v>230</v>
      </c>
      <c r="H54" s="497"/>
    </row>
    <row r="55" spans="1:10" ht="13.5" x14ac:dyDescent="0.25">
      <c r="A55" s="31" t="s">
        <v>114</v>
      </c>
      <c r="B55" s="510"/>
      <c r="C55" s="497"/>
      <c r="D55" s="137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37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C21:D21"/>
    <mergeCell ref="A24:B24"/>
    <mergeCell ref="C22:D22"/>
    <mergeCell ref="G24:H24"/>
    <mergeCell ref="A26:H26"/>
    <mergeCell ref="A27:B28"/>
    <mergeCell ref="C27:D27"/>
    <mergeCell ref="E27:F27"/>
    <mergeCell ref="G27:H28"/>
    <mergeCell ref="C23:D23"/>
    <mergeCell ref="C24:D24"/>
    <mergeCell ref="A19:B19"/>
    <mergeCell ref="C19:D19"/>
    <mergeCell ref="G19:H19"/>
    <mergeCell ref="A20:B20"/>
    <mergeCell ref="C20:D20"/>
    <mergeCell ref="G20:H20"/>
    <mergeCell ref="A16:B16"/>
    <mergeCell ref="C16:D16"/>
    <mergeCell ref="G16:H16"/>
    <mergeCell ref="A18:B18"/>
    <mergeCell ref="C18:D18"/>
    <mergeCell ref="G18:H18"/>
    <mergeCell ref="C17:D17"/>
    <mergeCell ref="A14:B14"/>
    <mergeCell ref="C14:D14"/>
    <mergeCell ref="G14:H14"/>
    <mergeCell ref="A15:B15"/>
    <mergeCell ref="C15:D15"/>
    <mergeCell ref="A11:B11"/>
    <mergeCell ref="C11:D11"/>
    <mergeCell ref="A12:B12"/>
    <mergeCell ref="C12:D12"/>
    <mergeCell ref="G12:H12"/>
    <mergeCell ref="A13:B13"/>
    <mergeCell ref="C13:D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100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74" t="s">
        <v>295</v>
      </c>
      <c r="F10" s="377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305" t="s">
        <v>166</v>
      </c>
      <c r="F11" s="373" t="s">
        <v>463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305" t="s">
        <v>166</v>
      </c>
      <c r="F12" s="417">
        <v>2013</v>
      </c>
      <c r="G12" s="418"/>
      <c r="H12" s="419"/>
    </row>
    <row r="13" spans="1:8" x14ac:dyDescent="0.2">
      <c r="A13" s="489" t="s">
        <v>563</v>
      </c>
      <c r="B13" s="490"/>
      <c r="C13" s="491" t="s">
        <v>560</v>
      </c>
      <c r="D13" s="492"/>
      <c r="E13" s="305" t="s">
        <v>166</v>
      </c>
      <c r="F13" s="417"/>
      <c r="G13" s="418"/>
      <c r="H13" s="419"/>
    </row>
    <row r="14" spans="1:8" x14ac:dyDescent="0.2">
      <c r="A14" s="420"/>
      <c r="B14" s="421"/>
      <c r="C14" s="491" t="s">
        <v>561</v>
      </c>
      <c r="D14" s="492"/>
      <c r="E14" s="305" t="s">
        <v>166</v>
      </c>
      <c r="F14" s="417"/>
      <c r="G14" s="418"/>
      <c r="H14" s="419"/>
    </row>
    <row r="15" spans="1:8" x14ac:dyDescent="0.2">
      <c r="A15" s="489"/>
      <c r="B15" s="490"/>
      <c r="C15" s="491" t="s">
        <v>562</v>
      </c>
      <c r="D15" s="492"/>
      <c r="E15" s="305" t="s">
        <v>166</v>
      </c>
      <c r="F15" s="417"/>
      <c r="G15" s="418"/>
      <c r="H15" s="419"/>
    </row>
    <row r="16" spans="1:8" x14ac:dyDescent="0.2">
      <c r="A16" s="491" t="s">
        <v>296</v>
      </c>
      <c r="B16" s="492"/>
      <c r="C16" s="491" t="s">
        <v>176</v>
      </c>
      <c r="D16" s="492"/>
      <c r="E16" s="305" t="s">
        <v>166</v>
      </c>
      <c r="F16" s="382" t="s">
        <v>454</v>
      </c>
      <c r="G16" s="378"/>
      <c r="H16" s="379"/>
    </row>
    <row r="17" spans="1:8" x14ac:dyDescent="0.2">
      <c r="A17" s="422"/>
      <c r="B17" s="423"/>
      <c r="C17" s="491" t="s">
        <v>106</v>
      </c>
      <c r="D17" s="492"/>
      <c r="E17" s="305"/>
      <c r="F17" s="382"/>
      <c r="G17" s="418"/>
      <c r="H17" s="419"/>
    </row>
    <row r="18" spans="1:8" x14ac:dyDescent="0.2">
      <c r="A18" s="491" t="s">
        <v>30</v>
      </c>
      <c r="B18" s="492"/>
      <c r="C18" s="485" t="s">
        <v>429</v>
      </c>
      <c r="D18" s="485"/>
      <c r="E18" s="305" t="s">
        <v>166</v>
      </c>
      <c r="F18" s="8"/>
      <c r="G18" s="491"/>
      <c r="H18" s="492"/>
    </row>
    <row r="19" spans="1:8" x14ac:dyDescent="0.2">
      <c r="A19" s="485" t="s">
        <v>31</v>
      </c>
      <c r="B19" s="485"/>
      <c r="C19" s="485" t="s">
        <v>60</v>
      </c>
      <c r="D19" s="485"/>
      <c r="E19" s="305" t="s">
        <v>166</v>
      </c>
      <c r="F19" s="8"/>
      <c r="G19" s="375"/>
      <c r="H19" s="376"/>
    </row>
    <row r="20" spans="1:8" x14ac:dyDescent="0.2">
      <c r="C20" s="491" t="s">
        <v>168</v>
      </c>
      <c r="D20" s="492"/>
      <c r="E20" s="305" t="s">
        <v>166</v>
      </c>
      <c r="F20" s="8"/>
      <c r="G20" s="375"/>
      <c r="H20" s="376"/>
    </row>
    <row r="21" spans="1:8" x14ac:dyDescent="0.2">
      <c r="A21" s="491" t="s">
        <v>28</v>
      </c>
      <c r="B21" s="492"/>
      <c r="C21" s="491" t="s">
        <v>82</v>
      </c>
      <c r="D21" s="492"/>
      <c r="E21" s="305" t="s">
        <v>166</v>
      </c>
      <c r="F21" s="8"/>
      <c r="G21" s="375"/>
      <c r="H21" s="376"/>
    </row>
    <row r="22" spans="1:8" x14ac:dyDescent="0.2">
      <c r="A22" s="485" t="s">
        <v>29</v>
      </c>
      <c r="B22" s="485"/>
      <c r="C22" s="485" t="s">
        <v>432</v>
      </c>
      <c r="D22" s="485"/>
      <c r="E22" s="305" t="s">
        <v>166</v>
      </c>
      <c r="F22" s="8"/>
      <c r="G22" s="491"/>
      <c r="H22" s="492"/>
    </row>
    <row r="23" spans="1:8" x14ac:dyDescent="0.2">
      <c r="A23" s="491" t="s">
        <v>85</v>
      </c>
      <c r="B23" s="492"/>
      <c r="C23" s="485" t="s">
        <v>87</v>
      </c>
      <c r="D23" s="485"/>
      <c r="E23" s="305" t="s">
        <v>166</v>
      </c>
      <c r="F23" s="381">
        <v>2</v>
      </c>
      <c r="G23" s="375"/>
      <c r="H23" s="376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580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263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117</v>
      </c>
      <c r="F35" s="46" t="s">
        <v>5</v>
      </c>
      <c r="G35" s="518" t="s">
        <v>289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74" t="s">
        <v>21</v>
      </c>
      <c r="B38" s="374" t="s">
        <v>7</v>
      </c>
      <c r="C38" s="374" t="s">
        <v>22</v>
      </c>
      <c r="D38" s="374" t="s">
        <v>23</v>
      </c>
      <c r="E38" s="19"/>
      <c r="F38" s="510" t="s">
        <v>24</v>
      </c>
      <c r="G38" s="497"/>
      <c r="H38" s="374" t="s">
        <v>23</v>
      </c>
    </row>
    <row r="39" spans="1:8" x14ac:dyDescent="0.2">
      <c r="A39" s="373">
        <v>1</v>
      </c>
      <c r="B39" s="373" t="s">
        <v>50</v>
      </c>
      <c r="C39" s="373" t="s">
        <v>440</v>
      </c>
      <c r="D39" s="373" t="s">
        <v>63</v>
      </c>
      <c r="E39" s="16"/>
      <c r="F39" s="11"/>
      <c r="G39" s="12"/>
      <c r="H39" s="8"/>
    </row>
    <row r="40" spans="1:8" x14ac:dyDescent="0.2">
      <c r="A40" s="373">
        <v>2</v>
      </c>
      <c r="B40" s="373" t="s">
        <v>51</v>
      </c>
      <c r="C40" s="417" t="s">
        <v>440</v>
      </c>
      <c r="D40" s="373" t="s">
        <v>63</v>
      </c>
      <c r="E40" s="16"/>
      <c r="F40" s="11"/>
      <c r="G40" s="12"/>
      <c r="H40" s="8"/>
    </row>
    <row r="41" spans="1:8" x14ac:dyDescent="0.2">
      <c r="A41" s="373"/>
      <c r="B41" s="373"/>
      <c r="C41" s="373"/>
      <c r="D41" s="373"/>
      <c r="E41" s="16"/>
      <c r="F41" s="11"/>
      <c r="G41" s="12"/>
      <c r="H41" s="8"/>
    </row>
    <row r="42" spans="1:8" x14ac:dyDescent="0.2">
      <c r="A42" s="373"/>
      <c r="B42" s="373"/>
      <c r="C42" s="373"/>
      <c r="D42" s="373"/>
      <c r="E42" s="16"/>
      <c r="F42" s="11"/>
      <c r="G42" s="12"/>
      <c r="H42" s="8"/>
    </row>
    <row r="43" spans="1:8" x14ac:dyDescent="0.2">
      <c r="A43" s="373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581</v>
      </c>
    </row>
    <row r="47" spans="1:8" ht="15" customHeight="1" x14ac:dyDescent="0.25">
      <c r="A47" s="514" t="s">
        <v>19</v>
      </c>
      <c r="B47" s="514"/>
      <c r="C47" s="25" t="s">
        <v>559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74" t="s">
        <v>20</v>
      </c>
      <c r="B50" s="510" t="s">
        <v>45</v>
      </c>
      <c r="C50" s="497"/>
      <c r="D50" s="374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225</v>
      </c>
      <c r="C51" s="497"/>
      <c r="D51" s="424" t="s">
        <v>319</v>
      </c>
      <c r="E51" s="510" t="s">
        <v>566</v>
      </c>
      <c r="F51" s="497"/>
      <c r="G51" s="510" t="s">
        <v>565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424" t="s">
        <v>338</v>
      </c>
      <c r="E52" s="510" t="s">
        <v>568</v>
      </c>
      <c r="F52" s="497"/>
      <c r="G52" s="510" t="s">
        <v>567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424" t="s">
        <v>121</v>
      </c>
      <c r="E53" s="510" t="s">
        <v>566</v>
      </c>
      <c r="F53" s="497"/>
      <c r="G53" s="510" t="s">
        <v>564</v>
      </c>
      <c r="H53" s="497"/>
      <c r="J53" s="3"/>
    </row>
    <row r="54" spans="1:10" ht="13.5" x14ac:dyDescent="0.25">
      <c r="A54" s="31" t="s">
        <v>14</v>
      </c>
      <c r="B54" s="510"/>
      <c r="C54" s="497"/>
      <c r="D54" s="374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374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74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3"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G22:H22"/>
    <mergeCell ref="A23:B23"/>
    <mergeCell ref="C23:D23"/>
    <mergeCell ref="A19:B19"/>
    <mergeCell ref="C19:D19"/>
    <mergeCell ref="C20:D20"/>
    <mergeCell ref="A21:B21"/>
    <mergeCell ref="C21:D21"/>
    <mergeCell ref="A22:B22"/>
    <mergeCell ref="C22:D22"/>
    <mergeCell ref="A16:B16"/>
    <mergeCell ref="C16:D16"/>
    <mergeCell ref="A18:B18"/>
    <mergeCell ref="C18:D18"/>
    <mergeCell ref="G18:H18"/>
    <mergeCell ref="B7:D7"/>
    <mergeCell ref="E7:G7"/>
    <mergeCell ref="A9:H9"/>
    <mergeCell ref="A10:B10"/>
    <mergeCell ref="C10:D10"/>
    <mergeCell ref="G10:H10"/>
    <mergeCell ref="C17:D17"/>
    <mergeCell ref="A12:B12"/>
    <mergeCell ref="C12:D12"/>
    <mergeCell ref="A15:B15"/>
    <mergeCell ref="C13:D13"/>
    <mergeCell ref="C14:D14"/>
    <mergeCell ref="C15:D15"/>
    <mergeCell ref="A13:B13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E31" sqref="E31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100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102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101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411" t="s">
        <v>295</v>
      </c>
      <c r="F10" s="414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438</v>
      </c>
      <c r="D11" s="485"/>
      <c r="E11" s="305" t="s">
        <v>166</v>
      </c>
      <c r="F11" s="410">
        <v>2019</v>
      </c>
      <c r="G11" s="487"/>
      <c r="H11" s="488"/>
    </row>
    <row r="12" spans="1:8" x14ac:dyDescent="0.2">
      <c r="A12" s="491" t="s">
        <v>296</v>
      </c>
      <c r="B12" s="492"/>
      <c r="C12" s="491" t="s">
        <v>176</v>
      </c>
      <c r="D12" s="492"/>
      <c r="E12" s="305" t="s">
        <v>166</v>
      </c>
      <c r="F12" s="382" t="s">
        <v>454</v>
      </c>
      <c r="G12" s="415"/>
      <c r="H12" s="416"/>
    </row>
    <row r="13" spans="1:8" x14ac:dyDescent="0.2">
      <c r="A13" s="491" t="s">
        <v>30</v>
      </c>
      <c r="B13" s="492"/>
      <c r="C13" s="485" t="s">
        <v>429</v>
      </c>
      <c r="D13" s="485"/>
      <c r="E13" s="305" t="s">
        <v>166</v>
      </c>
      <c r="F13" s="8"/>
      <c r="G13" s="491"/>
      <c r="H13" s="492"/>
    </row>
    <row r="14" spans="1:8" x14ac:dyDescent="0.2">
      <c r="A14" s="485" t="s">
        <v>31</v>
      </c>
      <c r="B14" s="485"/>
      <c r="C14" s="485" t="s">
        <v>60</v>
      </c>
      <c r="D14" s="485"/>
      <c r="E14" s="305" t="s">
        <v>166</v>
      </c>
      <c r="F14" s="8"/>
      <c r="G14" s="412"/>
      <c r="H14" s="413"/>
    </row>
    <row r="15" spans="1:8" x14ac:dyDescent="0.2">
      <c r="C15" s="491" t="s">
        <v>168</v>
      </c>
      <c r="D15" s="492"/>
      <c r="E15" s="305" t="s">
        <v>166</v>
      </c>
      <c r="F15" s="8"/>
      <c r="G15" s="412"/>
      <c r="H15" s="413"/>
    </row>
    <row r="16" spans="1:8" x14ac:dyDescent="0.2">
      <c r="A16" s="491" t="s">
        <v>28</v>
      </c>
      <c r="B16" s="492"/>
      <c r="C16" s="491" t="s">
        <v>82</v>
      </c>
      <c r="D16" s="492"/>
      <c r="E16" s="305" t="s">
        <v>166</v>
      </c>
      <c r="F16" s="8"/>
      <c r="G16" s="412"/>
      <c r="H16" s="413"/>
    </row>
    <row r="17" spans="1:8" x14ac:dyDescent="0.2">
      <c r="A17" s="485" t="s">
        <v>29</v>
      </c>
      <c r="B17" s="485"/>
      <c r="C17" s="485" t="s">
        <v>432</v>
      </c>
      <c r="D17" s="485"/>
      <c r="E17" s="305" t="s">
        <v>166</v>
      </c>
      <c r="F17" s="8"/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305" t="s">
        <v>166</v>
      </c>
      <c r="F18" s="381">
        <v>2</v>
      </c>
      <c r="G18" s="412"/>
      <c r="H18" s="413"/>
    </row>
    <row r="19" spans="1:8" x14ac:dyDescent="0.2">
      <c r="A19" s="491"/>
      <c r="B19" s="492"/>
      <c r="C19" s="491"/>
      <c r="D19" s="492"/>
      <c r="E19" s="2"/>
      <c r="F19" s="8"/>
      <c r="G19" s="491"/>
      <c r="H19" s="492"/>
    </row>
    <row r="20" spans="1:8" x14ac:dyDescent="0.2">
      <c r="A20" s="491"/>
      <c r="B20" s="492"/>
      <c r="C20" s="491"/>
      <c r="D20" s="492"/>
      <c r="E20" s="2"/>
      <c r="F20" s="8"/>
      <c r="G20" s="491"/>
      <c r="H20" s="492"/>
    </row>
    <row r="21" spans="1:8" x14ac:dyDescent="0.2">
      <c r="A21" s="412"/>
      <c r="B21" s="413"/>
      <c r="C21" s="412"/>
      <c r="D21" s="413"/>
      <c r="E21" s="2"/>
      <c r="F21" s="8"/>
      <c r="G21" s="412"/>
      <c r="H21" s="413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437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282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433</v>
      </c>
      <c r="C35" s="517"/>
      <c r="D35" s="46" t="s">
        <v>73</v>
      </c>
      <c r="E35" s="48" t="s">
        <v>103</v>
      </c>
      <c r="F35" s="46" t="s">
        <v>5</v>
      </c>
      <c r="G35" s="518" t="s">
        <v>482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411" t="s">
        <v>21</v>
      </c>
      <c r="B38" s="411" t="s">
        <v>7</v>
      </c>
      <c r="C38" s="411" t="s">
        <v>22</v>
      </c>
      <c r="D38" s="411" t="s">
        <v>23</v>
      </c>
      <c r="E38" s="19"/>
      <c r="F38" s="510" t="s">
        <v>24</v>
      </c>
      <c r="G38" s="497"/>
      <c r="H38" s="411" t="s">
        <v>23</v>
      </c>
    </row>
    <row r="39" spans="1:8" x14ac:dyDescent="0.2">
      <c r="A39" s="410">
        <v>1</v>
      </c>
      <c r="B39" s="410" t="s">
        <v>50</v>
      </c>
      <c r="C39" s="410" t="s">
        <v>440</v>
      </c>
      <c r="D39" s="410" t="s">
        <v>63</v>
      </c>
      <c r="E39" s="16"/>
      <c r="F39" s="11"/>
      <c r="G39" s="12"/>
      <c r="H39" s="8"/>
    </row>
    <row r="40" spans="1:8" x14ac:dyDescent="0.2">
      <c r="A40" s="410">
        <v>2</v>
      </c>
      <c r="B40" s="410" t="s">
        <v>51</v>
      </c>
      <c r="C40" s="410" t="s">
        <v>439</v>
      </c>
      <c r="D40" s="410" t="s">
        <v>63</v>
      </c>
      <c r="E40" s="16"/>
      <c r="F40" s="11"/>
      <c r="G40" s="12"/>
      <c r="H40" s="8"/>
    </row>
    <row r="41" spans="1:8" x14ac:dyDescent="0.2">
      <c r="A41" s="410"/>
      <c r="B41" s="410"/>
      <c r="C41" s="410"/>
      <c r="D41" s="410"/>
      <c r="E41" s="16"/>
      <c r="F41" s="11"/>
      <c r="G41" s="12"/>
      <c r="H41" s="8"/>
    </row>
    <row r="42" spans="1:8" x14ac:dyDescent="0.2">
      <c r="A42" s="410"/>
      <c r="B42" s="410"/>
      <c r="C42" s="410"/>
      <c r="D42" s="410"/>
      <c r="E42" s="16"/>
      <c r="F42" s="11"/>
      <c r="G42" s="12"/>
      <c r="H42" s="8"/>
    </row>
    <row r="43" spans="1:8" x14ac:dyDescent="0.2">
      <c r="A43" s="410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505</v>
      </c>
    </row>
    <row r="47" spans="1:8" ht="15" customHeight="1" x14ac:dyDescent="0.25">
      <c r="A47" s="514" t="s">
        <v>19</v>
      </c>
      <c r="B47" s="514"/>
      <c r="C47" s="25" t="s">
        <v>506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411" t="s">
        <v>20</v>
      </c>
      <c r="B50" s="510" t="s">
        <v>45</v>
      </c>
      <c r="C50" s="497"/>
      <c r="D50" s="41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31"/>
      <c r="C51" s="532"/>
      <c r="D51" s="296"/>
      <c r="E51" s="531"/>
      <c r="F51" s="532"/>
      <c r="G51" s="531"/>
      <c r="H51" s="532"/>
    </row>
    <row r="52" spans="1:10" ht="13.5" x14ac:dyDescent="0.25">
      <c r="A52" s="31" t="s">
        <v>12</v>
      </c>
      <c r="B52" s="531"/>
      <c r="C52" s="532"/>
      <c r="D52" s="296"/>
      <c r="E52" s="531"/>
      <c r="F52" s="532"/>
      <c r="G52" s="531"/>
      <c r="H52" s="532"/>
      <c r="J52" s="3"/>
    </row>
    <row r="53" spans="1:10" ht="13.5" x14ac:dyDescent="0.25">
      <c r="A53" s="31" t="s">
        <v>13</v>
      </c>
      <c r="B53" s="531"/>
      <c r="C53" s="532"/>
      <c r="D53" s="296"/>
      <c r="E53" s="531"/>
      <c r="F53" s="532"/>
      <c r="G53" s="531"/>
      <c r="H53" s="532"/>
      <c r="J53" s="3"/>
    </row>
    <row r="54" spans="1:10" ht="13.5" x14ac:dyDescent="0.25">
      <c r="A54" s="31" t="s">
        <v>14</v>
      </c>
      <c r="B54" s="510"/>
      <c r="C54" s="497"/>
      <c r="D54" s="411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41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41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7"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20:B20"/>
    <mergeCell ref="C20:D20"/>
    <mergeCell ref="G20:H20"/>
    <mergeCell ref="A22:B22"/>
    <mergeCell ref="C22:D22"/>
    <mergeCell ref="G22:H22"/>
    <mergeCell ref="G17:H17"/>
    <mergeCell ref="A18:B18"/>
    <mergeCell ref="C18:D18"/>
    <mergeCell ref="A19:B19"/>
    <mergeCell ref="C19:D19"/>
    <mergeCell ref="G19:H19"/>
    <mergeCell ref="A14:B14"/>
    <mergeCell ref="C14:D14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zoomScale="89" zoomScaleNormal="89" workbookViewId="0">
      <selection activeCell="H46" sqref="H46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100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533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219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38" t="s">
        <v>32</v>
      </c>
      <c r="F10" s="337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331" t="s">
        <v>194</v>
      </c>
      <c r="F11" s="337" t="s">
        <v>231</v>
      </c>
      <c r="G11" s="339"/>
      <c r="H11" s="336"/>
    </row>
    <row r="12" spans="1:8" ht="13.5" x14ac:dyDescent="0.25">
      <c r="A12" s="527"/>
      <c r="B12" s="492"/>
      <c r="C12" s="537"/>
      <c r="D12" s="538"/>
      <c r="E12" s="331"/>
      <c r="F12" s="337"/>
      <c r="G12" s="339"/>
      <c r="H12" s="336"/>
    </row>
    <row r="13" spans="1:8" x14ac:dyDescent="0.2">
      <c r="A13" s="486"/>
      <c r="B13" s="486"/>
      <c r="C13" s="485"/>
      <c r="D13" s="485"/>
      <c r="E13" s="2"/>
      <c r="F13" s="331"/>
      <c r="G13" s="487"/>
      <c r="H13" s="488"/>
    </row>
    <row r="14" spans="1:8" x14ac:dyDescent="0.2">
      <c r="A14" s="489"/>
      <c r="B14" s="490"/>
      <c r="C14" s="491"/>
      <c r="D14" s="492"/>
      <c r="E14" s="2"/>
      <c r="F14" s="331"/>
      <c r="G14" s="332"/>
      <c r="H14" s="333"/>
    </row>
    <row r="15" spans="1:8" x14ac:dyDescent="0.2">
      <c r="A15" s="491"/>
      <c r="B15" s="492"/>
      <c r="C15" s="485"/>
      <c r="D15" s="485"/>
      <c r="E15" s="2"/>
      <c r="F15" s="331"/>
      <c r="G15" s="491"/>
      <c r="H15" s="492"/>
    </row>
    <row r="16" spans="1:8" x14ac:dyDescent="0.2">
      <c r="A16" s="491"/>
      <c r="B16" s="492"/>
      <c r="C16" s="491"/>
      <c r="D16" s="492"/>
      <c r="E16" s="2"/>
      <c r="F16" s="331"/>
      <c r="G16" s="334"/>
      <c r="H16" s="335"/>
    </row>
    <row r="17" spans="1:8" x14ac:dyDescent="0.2">
      <c r="A17" s="485"/>
      <c r="B17" s="485"/>
      <c r="C17" s="485"/>
      <c r="D17" s="485"/>
      <c r="E17" s="2"/>
      <c r="F17" s="331"/>
      <c r="G17" s="491"/>
      <c r="H17" s="492"/>
    </row>
    <row r="18" spans="1:8" x14ac:dyDescent="0.2">
      <c r="A18" s="334"/>
      <c r="B18" s="335"/>
      <c r="C18" s="491"/>
      <c r="D18" s="492"/>
      <c r="E18" s="2"/>
      <c r="F18" s="331"/>
      <c r="G18" s="334"/>
      <c r="H18" s="335"/>
    </row>
    <row r="19" spans="1:8" x14ac:dyDescent="0.2">
      <c r="A19" s="491"/>
      <c r="B19" s="492"/>
      <c r="C19" s="491"/>
      <c r="D19" s="492"/>
      <c r="E19" s="2"/>
      <c r="F19" s="331"/>
      <c r="G19" s="491"/>
      <c r="H19" s="492"/>
    </row>
    <row r="20" spans="1:8" x14ac:dyDescent="0.2">
      <c r="A20" s="485"/>
      <c r="B20" s="485"/>
      <c r="C20" s="485"/>
      <c r="D20" s="485"/>
      <c r="E20" s="2"/>
      <c r="F20" s="331"/>
      <c r="G20" s="491"/>
      <c r="H20" s="492"/>
    </row>
    <row r="21" spans="1:8" x14ac:dyDescent="0.2">
      <c r="A21" s="491"/>
      <c r="B21" s="492"/>
      <c r="C21" s="485"/>
      <c r="D21" s="485"/>
      <c r="E21" s="2"/>
      <c r="F21" s="331"/>
      <c r="G21" s="491"/>
      <c r="H21" s="492"/>
    </row>
    <row r="22" spans="1:8" x14ac:dyDescent="0.2">
      <c r="A22" s="334"/>
      <c r="B22" s="335"/>
      <c r="C22" s="491"/>
      <c r="D22" s="492"/>
      <c r="E22" s="2"/>
      <c r="F22" s="56"/>
      <c r="G22" s="334"/>
      <c r="H22" s="335"/>
    </row>
    <row r="23" spans="1:8" x14ac:dyDescent="0.2">
      <c r="A23" s="334"/>
      <c r="B23" s="335"/>
      <c r="C23" s="485"/>
      <c r="D23" s="485"/>
      <c r="E23" s="2"/>
      <c r="F23" s="331"/>
      <c r="G23" s="334"/>
      <c r="H23" s="335"/>
    </row>
    <row r="24" spans="1:8" x14ac:dyDescent="0.2">
      <c r="A24" s="485"/>
      <c r="B24" s="485"/>
      <c r="C24" s="491"/>
      <c r="D24" s="492"/>
      <c r="E24" s="2"/>
      <c r="F24" s="2"/>
      <c r="G24" s="485"/>
      <c r="H24" s="485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308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/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/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38" t="s">
        <v>21</v>
      </c>
      <c r="B38" s="338" t="s">
        <v>7</v>
      </c>
      <c r="C38" s="338" t="s">
        <v>22</v>
      </c>
      <c r="D38" s="338" t="s">
        <v>23</v>
      </c>
      <c r="E38" s="19"/>
      <c r="F38" s="510" t="s">
        <v>24</v>
      </c>
      <c r="G38" s="497"/>
      <c r="H38" s="338" t="s">
        <v>23</v>
      </c>
    </row>
    <row r="39" spans="1:8" x14ac:dyDescent="0.2">
      <c r="A39" s="406">
        <v>1</v>
      </c>
      <c r="B39" s="406" t="s">
        <v>50</v>
      </c>
      <c r="C39" s="406">
        <v>500</v>
      </c>
      <c r="D39" s="406" t="s">
        <v>63</v>
      </c>
      <c r="E39" s="16"/>
      <c r="F39" s="11"/>
      <c r="G39" s="12"/>
      <c r="H39" s="8"/>
    </row>
    <row r="40" spans="1:8" x14ac:dyDescent="0.2">
      <c r="A40" s="406">
        <v>2</v>
      </c>
      <c r="B40" s="406" t="s">
        <v>51</v>
      </c>
      <c r="C40" s="406">
        <v>500</v>
      </c>
      <c r="D40" s="406" t="s">
        <v>63</v>
      </c>
      <c r="E40" s="16"/>
      <c r="F40" s="11"/>
      <c r="G40" s="12"/>
      <c r="H40" s="8"/>
    </row>
    <row r="41" spans="1:8" x14ac:dyDescent="0.2">
      <c r="A41" s="331"/>
      <c r="B41" s="331"/>
      <c r="C41" s="331"/>
      <c r="D41" s="331"/>
      <c r="E41" s="16"/>
      <c r="F41" s="11"/>
      <c r="G41" s="12"/>
      <c r="H41" s="8"/>
    </row>
    <row r="42" spans="1:8" x14ac:dyDescent="0.2">
      <c r="A42" s="331"/>
      <c r="B42" s="331"/>
      <c r="C42" s="331"/>
      <c r="D42" s="331"/>
      <c r="E42" s="16"/>
      <c r="F42" s="11"/>
      <c r="G42" s="12"/>
      <c r="H42" s="8"/>
    </row>
    <row r="43" spans="1:8" x14ac:dyDescent="0.2">
      <c r="A43" s="331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583</v>
      </c>
    </row>
    <row r="47" spans="1:8" ht="15" customHeight="1" x14ac:dyDescent="0.25">
      <c r="A47" s="514" t="s">
        <v>19</v>
      </c>
      <c r="B47" s="514"/>
      <c r="C47" s="25" t="s">
        <v>582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38" t="s">
        <v>20</v>
      </c>
      <c r="B50" s="510" t="s">
        <v>45</v>
      </c>
      <c r="C50" s="497"/>
      <c r="D50" s="338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/>
      <c r="C51" s="497"/>
      <c r="D51" s="338"/>
      <c r="E51" s="510"/>
      <c r="F51" s="497"/>
      <c r="G51" s="510"/>
      <c r="H51" s="497"/>
    </row>
    <row r="52" spans="1:10" ht="13.5" x14ac:dyDescent="0.25">
      <c r="A52" s="31" t="s">
        <v>12</v>
      </c>
      <c r="B52" s="510"/>
      <c r="C52" s="497"/>
      <c r="D52" s="338"/>
      <c r="E52" s="510"/>
      <c r="F52" s="497"/>
      <c r="G52" s="510"/>
      <c r="H52" s="497"/>
      <c r="J52" s="3"/>
    </row>
    <row r="53" spans="1:10" ht="13.5" x14ac:dyDescent="0.25">
      <c r="A53" s="31" t="s">
        <v>13</v>
      </c>
      <c r="B53" s="510"/>
      <c r="C53" s="497"/>
      <c r="D53" s="338"/>
      <c r="E53" s="510"/>
      <c r="F53" s="497"/>
      <c r="G53" s="528"/>
      <c r="H53" s="497"/>
      <c r="J53" s="3"/>
    </row>
    <row r="54" spans="1:10" ht="13.5" x14ac:dyDescent="0.25">
      <c r="A54" s="31" t="s">
        <v>15</v>
      </c>
      <c r="B54" s="510"/>
      <c r="C54" s="497"/>
      <c r="D54" s="338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338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38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B7:D7"/>
    <mergeCell ref="E7:G7"/>
    <mergeCell ref="A9:H9"/>
    <mergeCell ref="A10:B10"/>
    <mergeCell ref="C10:D10"/>
    <mergeCell ref="G10:H10"/>
    <mergeCell ref="A16:B16"/>
    <mergeCell ref="C16:D16"/>
    <mergeCell ref="A1:H1"/>
    <mergeCell ref="B3:C3"/>
    <mergeCell ref="B5:D5"/>
    <mergeCell ref="E5:G5"/>
    <mergeCell ref="B6:D6"/>
    <mergeCell ref="E6:G6"/>
    <mergeCell ref="A11:B11"/>
    <mergeCell ref="C11:D11"/>
    <mergeCell ref="A12:B12"/>
    <mergeCell ref="C12:D12"/>
    <mergeCell ref="A17:B17"/>
    <mergeCell ref="C17:D17"/>
    <mergeCell ref="G17:H17"/>
    <mergeCell ref="C18:D18"/>
    <mergeCell ref="G13:H13"/>
    <mergeCell ref="A14:B14"/>
    <mergeCell ref="C14:D14"/>
    <mergeCell ref="A15:B15"/>
    <mergeCell ref="C15:D15"/>
    <mergeCell ref="G15:H15"/>
    <mergeCell ref="A13:B13"/>
    <mergeCell ref="C13:D13"/>
    <mergeCell ref="A21:B21"/>
    <mergeCell ref="C21:D21"/>
    <mergeCell ref="G21:H21"/>
    <mergeCell ref="C22:D22"/>
    <mergeCell ref="C23:D23"/>
    <mergeCell ref="A24:B24"/>
    <mergeCell ref="C24:D24"/>
    <mergeCell ref="G24:H24"/>
    <mergeCell ref="A19:B19"/>
    <mergeCell ref="C19:D19"/>
    <mergeCell ref="G19:H19"/>
    <mergeCell ref="A20:B20"/>
    <mergeCell ref="C20:D20"/>
    <mergeCell ref="G20:H20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C12" sqref="C12:D12"/>
    </sheetView>
  </sheetViews>
  <sheetFormatPr baseColWidth="10" defaultRowHeight="15" x14ac:dyDescent="0.25"/>
  <cols>
    <col min="1" max="1" width="11.140625" bestFit="1" customWidth="1"/>
    <col min="2" max="2" width="5.28515625" bestFit="1" customWidth="1"/>
    <col min="3" max="3" width="25" bestFit="1" customWidth="1"/>
    <col min="4" max="4" width="17.5703125" bestFit="1" customWidth="1"/>
    <col min="5" max="5" width="19" bestFit="1" customWidth="1"/>
    <col min="6" max="6" width="13.85546875" bestFit="1" customWidth="1"/>
    <col min="8" max="8" width="17.5703125" bestFit="1" customWidth="1"/>
  </cols>
  <sheetData>
    <row r="1" spans="1:8" ht="15.75" x14ac:dyDescent="0.25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5">
      <c r="A2" s="1"/>
      <c r="B2" s="1"/>
      <c r="C2" s="1"/>
      <c r="D2" s="1"/>
      <c r="E2" s="3"/>
      <c r="F2" s="3"/>
      <c r="G2" s="3"/>
      <c r="H2" s="3"/>
    </row>
    <row r="3" spans="1:8" x14ac:dyDescent="0.25">
      <c r="A3" s="1"/>
      <c r="B3" s="481" t="s">
        <v>43</v>
      </c>
      <c r="C3" s="481"/>
      <c r="D3" s="21"/>
      <c r="E3" s="1"/>
      <c r="F3" s="1"/>
      <c r="G3" s="1"/>
      <c r="H3" s="9"/>
    </row>
    <row r="4" spans="1:8" x14ac:dyDescent="0.25">
      <c r="A4" s="1"/>
      <c r="B4" s="1"/>
      <c r="C4" s="1"/>
      <c r="D4" s="1"/>
      <c r="E4" s="3"/>
      <c r="F4" s="3"/>
      <c r="G4" s="3"/>
      <c r="H4" s="3"/>
    </row>
    <row r="5" spans="1:8" x14ac:dyDescent="0.25">
      <c r="A5" s="1"/>
      <c r="B5" s="482" t="s">
        <v>46</v>
      </c>
      <c r="C5" s="483"/>
      <c r="D5" s="484"/>
      <c r="E5" s="485" t="s">
        <v>571</v>
      </c>
      <c r="F5" s="485"/>
      <c r="G5" s="485"/>
      <c r="H5" s="3"/>
    </row>
    <row r="6" spans="1:8" x14ac:dyDescent="0.25">
      <c r="A6" s="1"/>
      <c r="B6" s="482" t="s">
        <v>47</v>
      </c>
      <c r="C6" s="483"/>
      <c r="D6" s="484"/>
      <c r="E6" s="485" t="s">
        <v>369</v>
      </c>
      <c r="F6" s="485"/>
      <c r="G6" s="485"/>
      <c r="H6" s="3"/>
    </row>
    <row r="7" spans="1:8" x14ac:dyDescent="0.25">
      <c r="A7" s="1"/>
      <c r="B7" s="482" t="s">
        <v>48</v>
      </c>
      <c r="C7" s="483"/>
      <c r="D7" s="484"/>
      <c r="E7" s="485" t="s">
        <v>370</v>
      </c>
      <c r="F7" s="485"/>
      <c r="G7" s="485"/>
      <c r="H7" s="3"/>
    </row>
    <row r="8" spans="1:8" x14ac:dyDescent="0.25">
      <c r="A8" s="1"/>
      <c r="B8" s="22"/>
      <c r="C8" s="22"/>
      <c r="D8" s="22"/>
      <c r="E8" s="22"/>
      <c r="F8" s="22"/>
      <c r="G8" s="22"/>
      <c r="H8" s="3"/>
    </row>
    <row r="9" spans="1:8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x14ac:dyDescent="0.25">
      <c r="A10" s="496" t="s">
        <v>44</v>
      </c>
      <c r="B10" s="497"/>
      <c r="C10" s="498" t="s">
        <v>9</v>
      </c>
      <c r="D10" s="498"/>
      <c r="E10" s="431" t="s">
        <v>32</v>
      </c>
      <c r="F10" s="430" t="s">
        <v>17</v>
      </c>
      <c r="G10" s="499" t="s">
        <v>18</v>
      </c>
      <c r="H10" s="499"/>
    </row>
    <row r="11" spans="1:8" x14ac:dyDescent="0.25">
      <c r="A11" s="486" t="s">
        <v>27</v>
      </c>
      <c r="B11" s="486"/>
      <c r="C11" s="485" t="s">
        <v>324</v>
      </c>
      <c r="D11" s="485"/>
      <c r="E11" s="2" t="s">
        <v>118</v>
      </c>
      <c r="F11" s="425" t="s">
        <v>190</v>
      </c>
      <c r="G11" s="487"/>
      <c r="H11" s="488"/>
    </row>
    <row r="12" spans="1:8" x14ac:dyDescent="0.25">
      <c r="A12" s="489" t="s">
        <v>83</v>
      </c>
      <c r="B12" s="490"/>
      <c r="C12" s="491" t="s">
        <v>636</v>
      </c>
      <c r="D12" s="492"/>
      <c r="E12" s="2" t="s">
        <v>118</v>
      </c>
      <c r="F12" s="425">
        <v>2013</v>
      </c>
      <c r="G12" s="426"/>
      <c r="H12" s="427"/>
    </row>
    <row r="13" spans="1:8" x14ac:dyDescent="0.25">
      <c r="A13" s="491" t="s">
        <v>30</v>
      </c>
      <c r="B13" s="492"/>
      <c r="C13" s="485" t="s">
        <v>59</v>
      </c>
      <c r="D13" s="485"/>
      <c r="E13" s="2" t="s">
        <v>118</v>
      </c>
      <c r="F13" s="425" t="s">
        <v>191</v>
      </c>
      <c r="G13" s="491"/>
      <c r="H13" s="492"/>
    </row>
    <row r="14" spans="1:8" x14ac:dyDescent="0.25">
      <c r="A14" s="491" t="s">
        <v>108</v>
      </c>
      <c r="B14" s="492"/>
      <c r="C14" s="491" t="s">
        <v>105</v>
      </c>
      <c r="D14" s="492"/>
      <c r="E14" s="2" t="s">
        <v>118</v>
      </c>
      <c r="F14" s="425">
        <v>6.3</v>
      </c>
      <c r="G14" s="428"/>
      <c r="H14" s="429"/>
    </row>
    <row r="15" spans="1:8" x14ac:dyDescent="0.25">
      <c r="A15" s="485" t="s">
        <v>31</v>
      </c>
      <c r="B15" s="485"/>
      <c r="C15" s="485" t="s">
        <v>60</v>
      </c>
      <c r="D15" s="485"/>
      <c r="E15" s="2" t="s">
        <v>118</v>
      </c>
      <c r="F15" s="425"/>
      <c r="G15" s="491"/>
      <c r="H15" s="492"/>
    </row>
    <row r="16" spans="1:8" x14ac:dyDescent="0.25">
      <c r="A16" s="491" t="s">
        <v>28</v>
      </c>
      <c r="B16" s="492"/>
      <c r="C16" s="491" t="s">
        <v>82</v>
      </c>
      <c r="D16" s="492"/>
      <c r="E16" s="2" t="s">
        <v>118</v>
      </c>
      <c r="F16" s="425"/>
      <c r="G16" s="491"/>
      <c r="H16" s="492"/>
    </row>
    <row r="17" spans="1:8" x14ac:dyDescent="0.25">
      <c r="A17" s="485" t="s">
        <v>29</v>
      </c>
      <c r="B17" s="485"/>
      <c r="C17" s="485" t="s">
        <v>195</v>
      </c>
      <c r="D17" s="485"/>
      <c r="E17" s="2" t="s">
        <v>118</v>
      </c>
      <c r="F17" s="425" t="s">
        <v>196</v>
      </c>
      <c r="G17" s="491"/>
      <c r="H17" s="492"/>
    </row>
    <row r="18" spans="1:8" x14ac:dyDescent="0.25">
      <c r="A18" s="491" t="s">
        <v>85</v>
      </c>
      <c r="B18" s="492"/>
      <c r="C18" s="485" t="s">
        <v>87</v>
      </c>
      <c r="D18" s="485"/>
      <c r="E18" s="2" t="s">
        <v>118</v>
      </c>
      <c r="F18" s="425">
        <v>2</v>
      </c>
      <c r="G18" s="491"/>
      <c r="H18" s="492"/>
    </row>
    <row r="19" spans="1:8" x14ac:dyDescent="0.25">
      <c r="A19" s="428"/>
      <c r="B19" s="429"/>
      <c r="C19" s="491" t="s">
        <v>107</v>
      </c>
      <c r="D19" s="492"/>
      <c r="E19" s="2" t="s">
        <v>118</v>
      </c>
      <c r="F19" s="56" t="s">
        <v>110</v>
      </c>
      <c r="G19" s="428"/>
      <c r="H19" s="429"/>
    </row>
    <row r="20" spans="1:8" x14ac:dyDescent="0.25">
      <c r="A20" s="428"/>
      <c r="B20" s="429"/>
      <c r="C20" s="485"/>
      <c r="D20" s="485"/>
      <c r="E20" s="2"/>
      <c r="F20" s="56"/>
      <c r="G20" s="428"/>
      <c r="H20" s="429"/>
    </row>
    <row r="21" spans="1:8" x14ac:dyDescent="0.25">
      <c r="A21" s="428"/>
      <c r="B21" s="429"/>
      <c r="C21" s="428"/>
      <c r="D21" s="429"/>
      <c r="E21" s="2"/>
      <c r="F21" s="56"/>
      <c r="G21" s="428"/>
      <c r="H21" s="429"/>
    </row>
    <row r="22" spans="1:8" x14ac:dyDescent="0.25">
      <c r="A22" s="428"/>
      <c r="B22" s="429"/>
      <c r="C22" s="428"/>
      <c r="D22" s="429"/>
      <c r="E22" s="2"/>
      <c r="F22" s="56"/>
      <c r="G22" s="428"/>
      <c r="H22" s="429"/>
    </row>
    <row r="23" spans="1:8" x14ac:dyDescent="0.25">
      <c r="A23" s="428"/>
      <c r="B23" s="429"/>
      <c r="C23" s="428"/>
      <c r="D23" s="429"/>
      <c r="E23" s="2"/>
      <c r="F23" s="56"/>
      <c r="G23" s="428"/>
      <c r="H23" s="429"/>
    </row>
    <row r="24" spans="1:8" x14ac:dyDescent="0.25">
      <c r="A24" s="485"/>
      <c r="B24" s="485"/>
      <c r="C24" s="491"/>
      <c r="D24" s="492"/>
      <c r="E24" s="2"/>
      <c r="F24" s="8"/>
      <c r="G24" s="491"/>
      <c r="H24" s="492"/>
    </row>
    <row r="25" spans="1:8" x14ac:dyDescent="0.25">
      <c r="A25" s="22"/>
      <c r="B25" s="22"/>
      <c r="C25" s="22"/>
      <c r="D25" s="22"/>
      <c r="E25" s="3"/>
      <c r="F25" s="9"/>
      <c r="G25" s="22"/>
      <c r="H25" s="22"/>
    </row>
    <row r="26" spans="1:8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5">
      <c r="A29" s="491" t="s">
        <v>587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5">
      <c r="A30" s="491"/>
      <c r="B30" s="492"/>
      <c r="C30" s="23"/>
      <c r="D30" s="23"/>
      <c r="E30" s="24"/>
      <c r="F30" s="24"/>
      <c r="G30" s="491"/>
      <c r="H30" s="492"/>
    </row>
    <row r="31" spans="1:8" x14ac:dyDescent="0.25">
      <c r="A31" s="491"/>
      <c r="B31" s="492"/>
      <c r="C31" s="23"/>
      <c r="D31" s="23"/>
      <c r="E31" s="24"/>
      <c r="F31" s="24"/>
      <c r="G31" s="491"/>
      <c r="H31" s="492"/>
    </row>
    <row r="32" spans="1:8" x14ac:dyDescent="0.25">
      <c r="A32" s="491"/>
      <c r="B32" s="492"/>
      <c r="C32" s="26"/>
      <c r="D32" s="26"/>
      <c r="E32" s="24"/>
      <c r="F32" s="24"/>
      <c r="G32" s="491"/>
      <c r="H32" s="492"/>
    </row>
    <row r="33" spans="1:8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x14ac:dyDescent="0.25">
      <c r="A34" s="47" t="s">
        <v>52</v>
      </c>
      <c r="B34" s="489" t="s">
        <v>81</v>
      </c>
      <c r="C34" s="490"/>
      <c r="D34" s="47" t="s">
        <v>3</v>
      </c>
      <c r="E34" s="25" t="s">
        <v>588</v>
      </c>
      <c r="F34" s="47" t="s">
        <v>4</v>
      </c>
      <c r="G34" s="489" t="s">
        <v>78</v>
      </c>
      <c r="H34" s="490"/>
    </row>
    <row r="35" spans="1:8" ht="15" customHeight="1" x14ac:dyDescent="0.25">
      <c r="A35" s="46" t="s">
        <v>75</v>
      </c>
      <c r="B35" s="516" t="s">
        <v>91</v>
      </c>
      <c r="C35" s="517"/>
      <c r="D35" s="46" t="s">
        <v>73</v>
      </c>
      <c r="E35" s="48" t="s">
        <v>183</v>
      </c>
      <c r="F35" s="46" t="s">
        <v>5</v>
      </c>
      <c r="G35" s="518" t="s">
        <v>128</v>
      </c>
      <c r="H35" s="519"/>
    </row>
    <row r="36" spans="1:8" x14ac:dyDescent="0.25">
      <c r="A36" s="1"/>
      <c r="B36" s="22"/>
      <c r="C36" s="22"/>
      <c r="D36" s="22"/>
      <c r="E36" s="22"/>
      <c r="F36" s="22"/>
      <c r="G36" s="22"/>
      <c r="H36" s="3"/>
    </row>
    <row r="37" spans="1:8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x14ac:dyDescent="0.25">
      <c r="A38" s="431" t="s">
        <v>21</v>
      </c>
      <c r="B38" s="431" t="s">
        <v>7</v>
      </c>
      <c r="C38" s="431" t="s">
        <v>22</v>
      </c>
      <c r="D38" s="431" t="s">
        <v>23</v>
      </c>
      <c r="E38" s="19"/>
      <c r="F38" s="510" t="s">
        <v>24</v>
      </c>
      <c r="G38" s="497"/>
      <c r="H38" s="431" t="s">
        <v>23</v>
      </c>
    </row>
    <row r="39" spans="1:8" x14ac:dyDescent="0.25">
      <c r="A39" s="425">
        <v>1</v>
      </c>
      <c r="B39" s="425" t="s">
        <v>50</v>
      </c>
      <c r="C39" s="425">
        <v>250</v>
      </c>
      <c r="D39" s="425" t="s">
        <v>63</v>
      </c>
      <c r="E39" s="16"/>
      <c r="F39" s="11"/>
      <c r="G39" s="12"/>
      <c r="H39" s="8"/>
    </row>
    <row r="40" spans="1:8" x14ac:dyDescent="0.25">
      <c r="A40" s="425">
        <v>2</v>
      </c>
      <c r="B40" s="425" t="s">
        <v>51</v>
      </c>
      <c r="C40" s="425">
        <v>250</v>
      </c>
      <c r="D40" s="425" t="s">
        <v>63</v>
      </c>
      <c r="E40" s="16"/>
      <c r="F40" s="11"/>
      <c r="G40" s="12"/>
      <c r="H40" s="8"/>
    </row>
    <row r="41" spans="1:8" x14ac:dyDescent="0.25">
      <c r="A41" s="425"/>
      <c r="B41" s="425"/>
      <c r="C41" s="425"/>
      <c r="D41" s="425"/>
      <c r="E41" s="16"/>
      <c r="F41" s="11"/>
      <c r="G41" s="12"/>
      <c r="H41" s="8"/>
    </row>
    <row r="42" spans="1:8" x14ac:dyDescent="0.25">
      <c r="A42" s="425"/>
      <c r="B42" s="425"/>
      <c r="C42" s="425"/>
      <c r="D42" s="425"/>
      <c r="E42" s="16"/>
      <c r="F42" s="11"/>
      <c r="G42" s="12"/>
      <c r="H42" s="8"/>
    </row>
    <row r="43" spans="1:8" x14ac:dyDescent="0.25">
      <c r="A43" s="425"/>
      <c r="B43" s="15"/>
      <c r="C43" s="15"/>
      <c r="D43" s="15"/>
      <c r="E43" s="14"/>
      <c r="F43" s="17"/>
      <c r="G43" s="18"/>
      <c r="H43" s="15"/>
    </row>
    <row r="44" spans="1:8" x14ac:dyDescent="0.25">
      <c r="A44" s="1"/>
      <c r="B44" s="22"/>
      <c r="C44" s="22"/>
      <c r="D44" s="22"/>
      <c r="E44" s="22"/>
      <c r="F44" s="22"/>
      <c r="G44" s="22"/>
      <c r="H44" s="3"/>
    </row>
    <row r="45" spans="1:8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590</v>
      </c>
    </row>
    <row r="47" spans="1:8" x14ac:dyDescent="0.25">
      <c r="A47" s="514" t="s">
        <v>19</v>
      </c>
      <c r="B47" s="514"/>
      <c r="C47" s="25" t="s">
        <v>589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5">
      <c r="A48" s="520"/>
      <c r="B48" s="520"/>
      <c r="C48" s="520"/>
      <c r="D48" s="520"/>
      <c r="E48" s="520"/>
      <c r="F48" s="520"/>
      <c r="G48" s="520"/>
      <c r="H48" s="520"/>
    </row>
    <row r="49" spans="1:8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8" x14ac:dyDescent="0.25">
      <c r="A50" s="431" t="s">
        <v>20</v>
      </c>
      <c r="B50" s="510" t="s">
        <v>45</v>
      </c>
      <c r="C50" s="497"/>
      <c r="D50" s="431" t="s">
        <v>6</v>
      </c>
      <c r="E50" s="510" t="s">
        <v>9</v>
      </c>
      <c r="F50" s="497"/>
      <c r="G50" s="510" t="s">
        <v>10</v>
      </c>
      <c r="H50" s="497"/>
    </row>
    <row r="51" spans="1:8" x14ac:dyDescent="0.25">
      <c r="A51" s="31" t="s">
        <v>11</v>
      </c>
      <c r="B51" s="510" t="s">
        <v>111</v>
      </c>
      <c r="C51" s="497"/>
      <c r="D51" s="431" t="s">
        <v>134</v>
      </c>
      <c r="E51" s="510" t="s">
        <v>65</v>
      </c>
      <c r="F51" s="497"/>
      <c r="G51" s="510" t="s">
        <v>186</v>
      </c>
      <c r="H51" s="497"/>
    </row>
    <row r="52" spans="1:8" x14ac:dyDescent="0.25">
      <c r="A52" s="31" t="s">
        <v>12</v>
      </c>
      <c r="B52" s="510" t="s">
        <v>69</v>
      </c>
      <c r="C52" s="497"/>
      <c r="D52" s="431" t="s">
        <v>68</v>
      </c>
      <c r="E52" s="510" t="s">
        <v>593</v>
      </c>
      <c r="F52" s="497"/>
      <c r="G52" s="510" t="s">
        <v>189</v>
      </c>
      <c r="H52" s="497"/>
    </row>
    <row r="53" spans="1:8" x14ac:dyDescent="0.25">
      <c r="A53" s="31" t="s">
        <v>13</v>
      </c>
      <c r="B53" s="510" t="s">
        <v>185</v>
      </c>
      <c r="C53" s="497"/>
      <c r="D53" s="431" t="s">
        <v>134</v>
      </c>
      <c r="E53" s="510" t="s">
        <v>65</v>
      </c>
      <c r="F53" s="497"/>
      <c r="G53" s="528" t="s">
        <v>79</v>
      </c>
      <c r="H53" s="497"/>
    </row>
    <row r="54" spans="1:8" x14ac:dyDescent="0.25">
      <c r="A54" s="31" t="s">
        <v>15</v>
      </c>
      <c r="B54" s="510"/>
      <c r="C54" s="497"/>
      <c r="D54" s="431"/>
      <c r="E54" s="510"/>
      <c r="F54" s="497"/>
      <c r="G54" s="540"/>
      <c r="H54" s="536"/>
    </row>
    <row r="55" spans="1:8" x14ac:dyDescent="0.25">
      <c r="A55" s="31" t="s">
        <v>114</v>
      </c>
      <c r="B55" s="510"/>
      <c r="C55" s="497"/>
      <c r="D55" s="431"/>
      <c r="E55" s="510"/>
      <c r="F55" s="497"/>
      <c r="G55" s="499"/>
      <c r="H55" s="499"/>
    </row>
    <row r="56" spans="1:8" x14ac:dyDescent="0.25">
      <c r="A56" s="31" t="s">
        <v>25</v>
      </c>
      <c r="B56" s="510"/>
      <c r="C56" s="497"/>
      <c r="D56" s="431"/>
      <c r="E56" s="499"/>
      <c r="F56" s="499"/>
      <c r="G56" s="499"/>
      <c r="H56" s="499"/>
    </row>
    <row r="57" spans="1:8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8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8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521"/>
      <c r="B61" s="522"/>
      <c r="C61" s="522"/>
      <c r="D61" s="522"/>
      <c r="E61" s="522"/>
      <c r="F61" s="522"/>
      <c r="G61" s="522"/>
      <c r="H61" s="523"/>
    </row>
    <row r="62" spans="1:8" x14ac:dyDescent="0.25">
      <c r="A62" s="5"/>
      <c r="B62" s="5"/>
      <c r="C62" s="5"/>
      <c r="D62" s="5"/>
      <c r="E62" s="5"/>
      <c r="F62" s="5"/>
      <c r="G62" s="5"/>
      <c r="H62" s="5"/>
    </row>
    <row r="63" spans="1:8" x14ac:dyDescent="0.25">
      <c r="A63" s="5"/>
      <c r="B63" s="5"/>
      <c r="C63" s="5"/>
      <c r="D63" s="5"/>
      <c r="E63" s="5"/>
      <c r="F63" s="5"/>
      <c r="G63" s="5"/>
      <c r="H63" s="5"/>
    </row>
    <row r="64" spans="1:8" x14ac:dyDescent="0.25">
      <c r="A64" s="524"/>
      <c r="B64" s="524"/>
      <c r="C64" s="524"/>
      <c r="D64" s="524"/>
      <c r="E64" s="524"/>
      <c r="F64" s="524"/>
      <c r="G64" s="524"/>
      <c r="H64" s="524"/>
    </row>
    <row r="65" spans="1:8" x14ac:dyDescent="0.25">
      <c r="A65" s="5"/>
      <c r="B65" s="6"/>
      <c r="C65" s="6"/>
      <c r="D65" s="6"/>
      <c r="E65" s="6"/>
      <c r="F65" s="6"/>
      <c r="G65" s="6"/>
      <c r="H65" s="6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7"/>
      <c r="B69" s="7"/>
      <c r="C69" s="7"/>
      <c r="D69" s="3"/>
      <c r="E69" s="7"/>
      <c r="F69" s="7"/>
      <c r="G69" s="7"/>
      <c r="H69" s="1"/>
    </row>
    <row r="70" spans="1:8" x14ac:dyDescent="0.25">
      <c r="A70" s="500" t="s">
        <v>355</v>
      </c>
      <c r="B70" s="500"/>
      <c r="C70" s="500"/>
      <c r="D70" s="1"/>
      <c r="E70" s="500" t="s">
        <v>197</v>
      </c>
      <c r="F70" s="500"/>
      <c r="G70" s="500"/>
      <c r="H70" s="1"/>
    </row>
  </sheetData>
  <mergeCells count="101"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3:B13"/>
    <mergeCell ref="C13:D13"/>
    <mergeCell ref="A14:B14"/>
    <mergeCell ref="C14:D14"/>
    <mergeCell ref="A11:B11"/>
    <mergeCell ref="C11:D11"/>
    <mergeCell ref="A12:B12"/>
    <mergeCell ref="C12:D12"/>
    <mergeCell ref="B7:D7"/>
    <mergeCell ref="A17:B17"/>
    <mergeCell ref="C17:D17"/>
    <mergeCell ref="A18:B18"/>
    <mergeCell ref="C18:D18"/>
    <mergeCell ref="G18:H18"/>
    <mergeCell ref="C19:D19"/>
    <mergeCell ref="A15:B15"/>
    <mergeCell ref="C15:D15"/>
    <mergeCell ref="A16:B16"/>
    <mergeCell ref="C16:D16"/>
    <mergeCell ref="G16:H16"/>
    <mergeCell ref="A27:B28"/>
    <mergeCell ref="C27:D27"/>
    <mergeCell ref="E27:F27"/>
    <mergeCell ref="G27:H28"/>
    <mergeCell ref="A29:B29"/>
    <mergeCell ref="G29:H29"/>
    <mergeCell ref="A24:B24"/>
    <mergeCell ref="C24:D24"/>
    <mergeCell ref="G24:H24"/>
    <mergeCell ref="A26:H26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61:H61"/>
    <mergeCell ref="A64:H64"/>
    <mergeCell ref="A70:C70"/>
    <mergeCell ref="E70:G70"/>
    <mergeCell ref="G11:H11"/>
    <mergeCell ref="G13:H13"/>
    <mergeCell ref="G15:H15"/>
    <mergeCell ref="G17:H17"/>
    <mergeCell ref="C20:D2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</mergeCells>
  <pageMargins left="0.28999999999999998" right="0.70866141732283472" top="0.31496062992125984" bottom="0.31496062992125984" header="0.31496062992125984" footer="0.31496062992125984"/>
  <pageSetup paperSize="9" scale="7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333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60" t="s">
        <v>32</v>
      </c>
      <c r="F10" s="259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253" t="s">
        <v>194</v>
      </c>
      <c r="F11" s="259" t="s">
        <v>231</v>
      </c>
      <c r="G11" s="261"/>
      <c r="H11" s="258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262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253">
        <v>2013</v>
      </c>
      <c r="G13" s="254"/>
      <c r="H13" s="255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253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253">
        <v>6.3</v>
      </c>
      <c r="G15" s="256"/>
      <c r="H15" s="257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253"/>
      <c r="G16" s="491"/>
      <c r="H16" s="492"/>
    </row>
    <row r="17" spans="1:8" x14ac:dyDescent="0.2">
      <c r="A17" s="256"/>
      <c r="B17" s="257"/>
      <c r="C17" s="491" t="s">
        <v>168</v>
      </c>
      <c r="D17" s="492"/>
      <c r="E17" s="2"/>
      <c r="F17" s="253"/>
      <c r="G17" s="256"/>
      <c r="H17" s="257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253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253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235</v>
      </c>
      <c r="D20" s="485"/>
      <c r="E20" s="2" t="s">
        <v>118</v>
      </c>
      <c r="F20" s="253">
        <v>2</v>
      </c>
      <c r="G20" s="271"/>
      <c r="H20" s="272"/>
    </row>
    <row r="21" spans="1:8" x14ac:dyDescent="0.2">
      <c r="A21" s="271"/>
      <c r="B21" s="272"/>
      <c r="C21" s="491"/>
      <c r="D21" s="492"/>
      <c r="E21" s="2"/>
      <c r="F21" s="273"/>
      <c r="G21" s="491"/>
      <c r="H21" s="492"/>
    </row>
    <row r="22" spans="1:8" x14ac:dyDescent="0.2">
      <c r="A22" s="402"/>
      <c r="B22" s="403"/>
      <c r="C22" s="402"/>
      <c r="D22" s="403"/>
      <c r="E22" s="2"/>
      <c r="F22" s="399"/>
      <c r="G22" s="402"/>
      <c r="H22" s="403"/>
    </row>
    <row r="23" spans="1:8" x14ac:dyDescent="0.2">
      <c r="A23" s="491"/>
      <c r="B23" s="492"/>
      <c r="C23" s="491"/>
      <c r="D23" s="492"/>
      <c r="E23" s="2"/>
      <c r="F23" s="273"/>
      <c r="G23" s="491"/>
      <c r="H23" s="492"/>
    </row>
    <row r="24" spans="1:8" x14ac:dyDescent="0.2">
      <c r="A24" s="491"/>
      <c r="B24" s="492"/>
      <c r="C24" s="491"/>
      <c r="D24" s="492"/>
      <c r="E24" s="2"/>
      <c r="F24" s="2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349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91" t="s">
        <v>81</v>
      </c>
      <c r="C34" s="492"/>
      <c r="D34" s="47" t="s">
        <v>3</v>
      </c>
      <c r="E34" s="12" t="s">
        <v>201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33" t="s">
        <v>91</v>
      </c>
      <c r="C35" s="534"/>
      <c r="D35" s="46" t="s">
        <v>73</v>
      </c>
      <c r="E35" s="274" t="s">
        <v>148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60" t="s">
        <v>21</v>
      </c>
      <c r="B38" s="260" t="s">
        <v>7</v>
      </c>
      <c r="C38" s="260" t="s">
        <v>22</v>
      </c>
      <c r="D38" s="260" t="s">
        <v>23</v>
      </c>
      <c r="E38" s="19"/>
      <c r="F38" s="510" t="s">
        <v>24</v>
      </c>
      <c r="G38" s="497"/>
      <c r="H38" s="260" t="s">
        <v>23</v>
      </c>
    </row>
    <row r="39" spans="1:8" x14ac:dyDescent="0.2">
      <c r="A39" s="253">
        <v>1</v>
      </c>
      <c r="B39" s="253" t="s">
        <v>50</v>
      </c>
      <c r="C39" s="253">
        <v>500</v>
      </c>
      <c r="D39" s="253" t="s">
        <v>63</v>
      </c>
      <c r="E39" s="16"/>
      <c r="F39" s="11"/>
      <c r="G39" s="12"/>
      <c r="H39" s="8"/>
    </row>
    <row r="40" spans="1:8" x14ac:dyDescent="0.2">
      <c r="A40" s="253">
        <v>2</v>
      </c>
      <c r="B40" s="253" t="s">
        <v>51</v>
      </c>
      <c r="C40" s="253">
        <v>500</v>
      </c>
      <c r="D40" s="253" t="s">
        <v>63</v>
      </c>
      <c r="E40" s="16"/>
      <c r="F40" s="11"/>
      <c r="G40" s="12"/>
      <c r="H40" s="8"/>
    </row>
    <row r="41" spans="1:8" x14ac:dyDescent="0.2">
      <c r="A41" s="253"/>
      <c r="B41" s="253"/>
      <c r="C41" s="253"/>
      <c r="D41" s="253"/>
      <c r="E41" s="16"/>
      <c r="F41" s="11"/>
      <c r="G41" s="12"/>
      <c r="H41" s="8"/>
    </row>
    <row r="42" spans="1:8" x14ac:dyDescent="0.2">
      <c r="A42" s="253"/>
      <c r="B42" s="253"/>
      <c r="C42" s="253"/>
      <c r="D42" s="253"/>
      <c r="E42" s="16"/>
      <c r="F42" s="11"/>
      <c r="G42" s="12"/>
      <c r="H42" s="8"/>
    </row>
    <row r="43" spans="1:8" x14ac:dyDescent="0.2">
      <c r="A43" s="253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473</v>
      </c>
    </row>
    <row r="47" spans="1:8" ht="15" customHeight="1" x14ac:dyDescent="0.25">
      <c r="A47" s="514" t="s">
        <v>19</v>
      </c>
      <c r="B47" s="514"/>
      <c r="C47" s="25" t="s">
        <v>350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60" t="s">
        <v>20</v>
      </c>
      <c r="B50" s="510" t="s">
        <v>45</v>
      </c>
      <c r="C50" s="497"/>
      <c r="D50" s="260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60" t="s">
        <v>121</v>
      </c>
      <c r="E51" s="510" t="s">
        <v>65</v>
      </c>
      <c r="F51" s="497"/>
      <c r="G51" s="510">
        <v>770729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60" t="s">
        <v>121</v>
      </c>
      <c r="E52" s="510" t="s">
        <v>339</v>
      </c>
      <c r="F52" s="497"/>
      <c r="G52" s="510" t="s">
        <v>544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260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260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260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60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A11:B11"/>
    <mergeCell ref="C11:D11"/>
    <mergeCell ref="A23:B23"/>
    <mergeCell ref="A24:B24"/>
    <mergeCell ref="C21:D21"/>
    <mergeCell ref="C23:D23"/>
    <mergeCell ref="C24:D24"/>
    <mergeCell ref="A1:H1"/>
    <mergeCell ref="B3:C3"/>
    <mergeCell ref="B5:D5"/>
    <mergeCell ref="E5:G5"/>
    <mergeCell ref="B6:D6"/>
    <mergeCell ref="E6:G6"/>
    <mergeCell ref="B7:D7"/>
    <mergeCell ref="E7:G7"/>
    <mergeCell ref="A9:H9"/>
    <mergeCell ref="A10:B10"/>
    <mergeCell ref="C10:D10"/>
    <mergeCell ref="G10:H10"/>
    <mergeCell ref="A16:B16"/>
    <mergeCell ref="C16:D16"/>
    <mergeCell ref="G16:H16"/>
    <mergeCell ref="C17:D17"/>
    <mergeCell ref="G12:H12"/>
    <mergeCell ref="A13:B13"/>
    <mergeCell ref="C13:D13"/>
    <mergeCell ref="A14:B14"/>
    <mergeCell ref="C14:D14"/>
    <mergeCell ref="G14:H14"/>
    <mergeCell ref="A12:B12"/>
    <mergeCell ref="C12:D12"/>
    <mergeCell ref="A15:B15"/>
    <mergeCell ref="C15:D15"/>
    <mergeCell ref="A18:B18"/>
    <mergeCell ref="C18:D18"/>
    <mergeCell ref="G18:H18"/>
    <mergeCell ref="A19:B19"/>
    <mergeCell ref="C19:D19"/>
    <mergeCell ref="G19:H19"/>
    <mergeCell ref="A29:B29"/>
    <mergeCell ref="G29:H29"/>
    <mergeCell ref="A20:B20"/>
    <mergeCell ref="C20:D20"/>
    <mergeCell ref="G24:H24"/>
    <mergeCell ref="G21:H21"/>
    <mergeCell ref="G23:H23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B55:C55"/>
    <mergeCell ref="E55:F55"/>
    <mergeCell ref="G55:H55"/>
    <mergeCell ref="B56:C56"/>
    <mergeCell ref="E56:F56"/>
    <mergeCell ref="G56:H56"/>
    <mergeCell ref="B57:C57"/>
    <mergeCell ref="E57:F57"/>
    <mergeCell ref="G57:H57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352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69" t="s">
        <v>32</v>
      </c>
      <c r="F10" s="268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262" t="s">
        <v>194</v>
      </c>
      <c r="F11" s="268" t="s">
        <v>231</v>
      </c>
      <c r="G11" s="270"/>
      <c r="H11" s="267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262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637</v>
      </c>
      <c r="D13" s="492"/>
      <c r="E13" s="2" t="s">
        <v>118</v>
      </c>
      <c r="F13" s="262">
        <v>2016</v>
      </c>
      <c r="G13" s="263"/>
      <c r="H13" s="26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262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262">
        <v>6.3</v>
      </c>
      <c r="G15" s="265"/>
      <c r="H15" s="266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262"/>
      <c r="G16" s="491"/>
      <c r="H16" s="492"/>
    </row>
    <row r="17" spans="1:8" x14ac:dyDescent="0.2">
      <c r="A17" s="265"/>
      <c r="B17" s="266"/>
      <c r="C17" s="491" t="s">
        <v>168</v>
      </c>
      <c r="D17" s="492"/>
      <c r="E17" s="2"/>
      <c r="F17" s="262"/>
      <c r="G17" s="265"/>
      <c r="H17" s="266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262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262" t="s">
        <v>196</v>
      </c>
      <c r="G19" s="491"/>
      <c r="H19" s="492"/>
    </row>
    <row r="20" spans="1:8" x14ac:dyDescent="0.2">
      <c r="A20" s="485" t="s">
        <v>85</v>
      </c>
      <c r="B20" s="485"/>
      <c r="C20" s="485" t="s">
        <v>235</v>
      </c>
      <c r="D20" s="485"/>
      <c r="E20" s="2" t="s">
        <v>118</v>
      </c>
      <c r="F20" s="273">
        <v>2</v>
      </c>
      <c r="G20" s="271"/>
      <c r="H20" s="272"/>
    </row>
    <row r="21" spans="1:8" x14ac:dyDescent="0.2">
      <c r="A21" s="491"/>
      <c r="B21" s="492"/>
      <c r="C21" s="491"/>
      <c r="D21" s="492"/>
      <c r="E21" s="2"/>
      <c r="F21" s="273"/>
      <c r="G21" s="271"/>
      <c r="H21" s="272"/>
    </row>
    <row r="22" spans="1:8" x14ac:dyDescent="0.2">
      <c r="A22" s="402"/>
      <c r="B22" s="403"/>
      <c r="C22" s="402"/>
      <c r="D22" s="403"/>
      <c r="E22" s="2"/>
      <c r="F22" s="399"/>
      <c r="G22" s="402"/>
      <c r="H22" s="403"/>
    </row>
    <row r="23" spans="1:8" x14ac:dyDescent="0.2">
      <c r="A23" s="491"/>
      <c r="B23" s="492"/>
      <c r="C23" s="491"/>
      <c r="D23" s="492"/>
      <c r="E23" s="2"/>
      <c r="F23" s="273"/>
      <c r="G23" s="271"/>
      <c r="H23" s="272"/>
    </row>
    <row r="24" spans="1:8" x14ac:dyDescent="0.2">
      <c r="A24" s="491"/>
      <c r="B24" s="492"/>
      <c r="C24" s="491"/>
      <c r="D24" s="492"/>
      <c r="E24" s="2"/>
      <c r="F24" s="2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351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91" t="s">
        <v>81</v>
      </c>
      <c r="C34" s="492"/>
      <c r="D34" s="47" t="s">
        <v>3</v>
      </c>
      <c r="E34" s="12" t="s">
        <v>125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33" t="s">
        <v>91</v>
      </c>
      <c r="C35" s="534"/>
      <c r="D35" s="46" t="s">
        <v>73</v>
      </c>
      <c r="E35" s="274" t="s">
        <v>117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69" t="s">
        <v>21</v>
      </c>
      <c r="B38" s="269" t="s">
        <v>7</v>
      </c>
      <c r="C38" s="269" t="s">
        <v>22</v>
      </c>
      <c r="D38" s="269" t="s">
        <v>23</v>
      </c>
      <c r="E38" s="19"/>
      <c r="F38" s="510" t="s">
        <v>24</v>
      </c>
      <c r="G38" s="497"/>
      <c r="H38" s="269" t="s">
        <v>23</v>
      </c>
    </row>
    <row r="39" spans="1:8" x14ac:dyDescent="0.2">
      <c r="A39" s="262">
        <v>1</v>
      </c>
      <c r="B39" s="262" t="s">
        <v>50</v>
      </c>
      <c r="C39" s="262">
        <v>500</v>
      </c>
      <c r="D39" s="262" t="s">
        <v>63</v>
      </c>
      <c r="E39" s="16"/>
      <c r="F39" s="11"/>
      <c r="G39" s="12"/>
      <c r="H39" s="8"/>
    </row>
    <row r="40" spans="1:8" x14ac:dyDescent="0.2">
      <c r="A40" s="262">
        <v>2</v>
      </c>
      <c r="B40" s="262" t="s">
        <v>51</v>
      </c>
      <c r="C40" s="262">
        <v>500</v>
      </c>
      <c r="D40" s="262" t="s">
        <v>63</v>
      </c>
      <c r="E40" s="16"/>
      <c r="F40" s="11"/>
      <c r="G40" s="12"/>
      <c r="H40" s="8"/>
    </row>
    <row r="41" spans="1:8" x14ac:dyDescent="0.2">
      <c r="A41" s="262"/>
      <c r="B41" s="262"/>
      <c r="C41" s="262"/>
      <c r="D41" s="262"/>
      <c r="E41" s="16"/>
      <c r="F41" s="11"/>
      <c r="G41" s="12"/>
      <c r="H41" s="8"/>
    </row>
    <row r="42" spans="1:8" x14ac:dyDescent="0.2">
      <c r="A42" s="262"/>
      <c r="B42" s="262"/>
      <c r="C42" s="262"/>
      <c r="D42" s="262"/>
      <c r="E42" s="16"/>
      <c r="F42" s="11"/>
      <c r="G42" s="12"/>
      <c r="H42" s="8"/>
    </row>
    <row r="43" spans="1:8" x14ac:dyDescent="0.2">
      <c r="A43" s="262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476</v>
      </c>
    </row>
    <row r="47" spans="1:8" ht="15" customHeight="1" x14ac:dyDescent="0.25">
      <c r="A47" s="514" t="s">
        <v>19</v>
      </c>
      <c r="B47" s="514"/>
      <c r="C47" s="25" t="s">
        <v>543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69" t="s">
        <v>20</v>
      </c>
      <c r="B50" s="510" t="s">
        <v>45</v>
      </c>
      <c r="C50" s="497"/>
      <c r="D50" s="26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69" t="s">
        <v>93</v>
      </c>
      <c r="E51" s="510" t="s">
        <v>65</v>
      </c>
      <c r="F51" s="497"/>
      <c r="G51" s="510" t="s">
        <v>498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69" t="s">
        <v>68</v>
      </c>
      <c r="E52" s="510" t="s">
        <v>552</v>
      </c>
      <c r="F52" s="497"/>
      <c r="G52" s="510" t="s">
        <v>553</v>
      </c>
      <c r="H52" s="497"/>
      <c r="J52" s="4"/>
    </row>
    <row r="53" spans="1:10" ht="13.5" x14ac:dyDescent="0.25">
      <c r="A53" s="31" t="s">
        <v>13</v>
      </c>
      <c r="B53" s="510" t="s">
        <v>185</v>
      </c>
      <c r="C53" s="497"/>
      <c r="D53" s="269" t="s">
        <v>93</v>
      </c>
      <c r="E53" s="510" t="s">
        <v>65</v>
      </c>
      <c r="F53" s="497"/>
      <c r="G53" s="528" t="s">
        <v>174</v>
      </c>
      <c r="H53" s="497"/>
      <c r="J53" s="3"/>
    </row>
    <row r="54" spans="1:10" ht="13.5" x14ac:dyDescent="0.25">
      <c r="A54" s="31" t="s">
        <v>15</v>
      </c>
      <c r="B54" s="510"/>
      <c r="C54" s="497"/>
      <c r="D54" s="269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26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6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1:H1"/>
    <mergeCell ref="B3:C3"/>
    <mergeCell ref="B5:D5"/>
    <mergeCell ref="E5:G5"/>
    <mergeCell ref="B6:D6"/>
    <mergeCell ref="E6:G6"/>
    <mergeCell ref="G12:H12"/>
    <mergeCell ref="A13:B13"/>
    <mergeCell ref="C13:D13"/>
    <mergeCell ref="B7:D7"/>
    <mergeCell ref="E7:G7"/>
    <mergeCell ref="A9:H9"/>
    <mergeCell ref="A10:B10"/>
    <mergeCell ref="C10:D10"/>
    <mergeCell ref="G10:H10"/>
    <mergeCell ref="A11:B11"/>
    <mergeCell ref="C11:D11"/>
    <mergeCell ref="A12:B12"/>
    <mergeCell ref="C12:D12"/>
    <mergeCell ref="A14:B14"/>
    <mergeCell ref="C14:D14"/>
    <mergeCell ref="G14:H14"/>
    <mergeCell ref="A15:B15"/>
    <mergeCell ref="C15:D15"/>
    <mergeCell ref="A16:B16"/>
    <mergeCell ref="C16:D16"/>
    <mergeCell ref="G16:H16"/>
    <mergeCell ref="C17:D17"/>
    <mergeCell ref="A18:B18"/>
    <mergeCell ref="C18:D18"/>
    <mergeCell ref="G18:H18"/>
    <mergeCell ref="A29:B29"/>
    <mergeCell ref="G29:H29"/>
    <mergeCell ref="A19:B19"/>
    <mergeCell ref="C19:D19"/>
    <mergeCell ref="G19:H19"/>
    <mergeCell ref="A20:B20"/>
    <mergeCell ref="C20:D20"/>
    <mergeCell ref="G24:H24"/>
    <mergeCell ref="A21:B21"/>
    <mergeCell ref="A23:B23"/>
    <mergeCell ref="A24:B24"/>
    <mergeCell ref="C21:D21"/>
    <mergeCell ref="C23:D23"/>
    <mergeCell ref="C24:D24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B55:C55"/>
    <mergeCell ref="E55:F55"/>
    <mergeCell ref="G55:H55"/>
    <mergeCell ref="B56:C56"/>
    <mergeCell ref="E56:F56"/>
    <mergeCell ref="G56:H56"/>
    <mergeCell ref="B57:C57"/>
    <mergeCell ref="E57:F57"/>
    <mergeCell ref="G57:H57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316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335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333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35" t="s">
        <v>295</v>
      </c>
      <c r="F10" s="238" t="s">
        <v>17</v>
      </c>
      <c r="G10" s="499" t="s">
        <v>18</v>
      </c>
      <c r="H10" s="499"/>
    </row>
    <row r="11" spans="1:8" ht="13.5" x14ac:dyDescent="0.25">
      <c r="A11" s="496" t="s">
        <v>193</v>
      </c>
      <c r="B11" s="497"/>
      <c r="C11" s="525" t="s">
        <v>150</v>
      </c>
      <c r="D11" s="526"/>
      <c r="E11" s="235" t="s">
        <v>151</v>
      </c>
      <c r="F11" s="309" t="s">
        <v>231</v>
      </c>
      <c r="G11" s="232"/>
      <c r="H11" s="233"/>
    </row>
    <row r="12" spans="1:8" x14ac:dyDescent="0.2">
      <c r="A12" s="486" t="s">
        <v>27</v>
      </c>
      <c r="B12" s="486"/>
      <c r="C12" s="485" t="s">
        <v>304</v>
      </c>
      <c r="D12" s="485"/>
      <c r="E12" s="2" t="s">
        <v>118</v>
      </c>
      <c r="F12" s="306">
        <v>2013</v>
      </c>
      <c r="G12" s="487"/>
      <c r="H12" s="488"/>
    </row>
    <row r="13" spans="1:8" x14ac:dyDescent="0.2">
      <c r="A13" s="489" t="s">
        <v>83</v>
      </c>
      <c r="B13" s="490"/>
      <c r="C13" s="491" t="s">
        <v>635</v>
      </c>
      <c r="D13" s="492"/>
      <c r="E13" s="2" t="s">
        <v>118</v>
      </c>
      <c r="F13" s="306">
        <v>2013</v>
      </c>
      <c r="G13" s="236"/>
      <c r="H13" s="237"/>
    </row>
    <row r="14" spans="1:8" x14ac:dyDescent="0.2">
      <c r="A14" s="491" t="s">
        <v>30</v>
      </c>
      <c r="B14" s="492"/>
      <c r="C14" s="485" t="s">
        <v>332</v>
      </c>
      <c r="D14" s="485"/>
      <c r="E14" s="2" t="s">
        <v>118</v>
      </c>
      <c r="F14" s="306" t="s">
        <v>191</v>
      </c>
      <c r="G14" s="491"/>
      <c r="H14" s="492"/>
    </row>
    <row r="15" spans="1:8" x14ac:dyDescent="0.2">
      <c r="A15" s="491" t="s">
        <v>336</v>
      </c>
      <c r="B15" s="492"/>
      <c r="C15" s="491" t="s">
        <v>176</v>
      </c>
      <c r="D15" s="492"/>
      <c r="E15" s="2" t="s">
        <v>118</v>
      </c>
      <c r="F15" s="306" t="s">
        <v>454</v>
      </c>
      <c r="G15" s="230"/>
      <c r="H15" s="231"/>
    </row>
    <row r="16" spans="1:8" x14ac:dyDescent="0.2">
      <c r="A16" s="491" t="s">
        <v>31</v>
      </c>
      <c r="B16" s="492"/>
      <c r="C16" s="491" t="s">
        <v>60</v>
      </c>
      <c r="D16" s="492"/>
      <c r="E16" s="2" t="s">
        <v>118</v>
      </c>
      <c r="F16" s="306"/>
      <c r="G16" s="230"/>
      <c r="H16" s="231"/>
    </row>
    <row r="17" spans="1:8" x14ac:dyDescent="0.2">
      <c r="A17" s="307"/>
      <c r="B17" s="308"/>
      <c r="C17" s="491" t="s">
        <v>168</v>
      </c>
      <c r="D17" s="492"/>
      <c r="E17" s="2" t="s">
        <v>118</v>
      </c>
      <c r="F17" s="306"/>
      <c r="G17" s="491"/>
      <c r="H17" s="492"/>
    </row>
    <row r="18" spans="1:8" x14ac:dyDescent="0.2">
      <c r="A18" s="307"/>
      <c r="B18" s="308"/>
      <c r="C18" s="491" t="s">
        <v>287</v>
      </c>
      <c r="D18" s="492"/>
      <c r="E18" s="2" t="s">
        <v>118</v>
      </c>
      <c r="F18" s="306"/>
      <c r="G18" s="230"/>
      <c r="H18" s="231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306"/>
      <c r="G19" s="230"/>
      <c r="H19" s="231"/>
    </row>
    <row r="20" spans="1:8" x14ac:dyDescent="0.2">
      <c r="A20" s="491" t="s">
        <v>29</v>
      </c>
      <c r="B20" s="492"/>
      <c r="C20" s="491" t="s">
        <v>326</v>
      </c>
      <c r="D20" s="492"/>
      <c r="E20" s="2" t="s">
        <v>118</v>
      </c>
      <c r="F20" s="306" t="s">
        <v>255</v>
      </c>
      <c r="G20" s="491"/>
      <c r="H20" s="492"/>
    </row>
    <row r="21" spans="1:8" x14ac:dyDescent="0.2">
      <c r="A21" s="11" t="s">
        <v>85</v>
      </c>
      <c r="B21" s="12"/>
      <c r="C21" s="485" t="s">
        <v>87</v>
      </c>
      <c r="D21" s="485"/>
      <c r="E21" s="2" t="s">
        <v>118</v>
      </c>
      <c r="F21" s="306">
        <v>2</v>
      </c>
      <c r="G21" s="491"/>
      <c r="H21" s="492"/>
    </row>
    <row r="22" spans="1:8" x14ac:dyDescent="0.2">
      <c r="A22" s="485"/>
      <c r="B22" s="485"/>
      <c r="E22" s="2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412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263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117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35" t="s">
        <v>21</v>
      </c>
      <c r="B38" s="235" t="s">
        <v>7</v>
      </c>
      <c r="C38" s="235" t="s">
        <v>22</v>
      </c>
      <c r="D38" s="235" t="s">
        <v>23</v>
      </c>
      <c r="E38" s="19"/>
      <c r="F38" s="510" t="s">
        <v>24</v>
      </c>
      <c r="G38" s="497"/>
      <c r="H38" s="235" t="s">
        <v>23</v>
      </c>
    </row>
    <row r="39" spans="1:8" x14ac:dyDescent="0.2">
      <c r="A39" s="234">
        <v>1</v>
      </c>
      <c r="B39" s="234" t="s">
        <v>50</v>
      </c>
      <c r="C39" s="234">
        <v>250</v>
      </c>
      <c r="D39" s="234" t="s">
        <v>63</v>
      </c>
      <c r="E39" s="16"/>
      <c r="F39" s="11"/>
      <c r="G39" s="12"/>
      <c r="H39" s="8"/>
    </row>
    <row r="40" spans="1:8" x14ac:dyDescent="0.2">
      <c r="A40" s="234">
        <v>2</v>
      </c>
      <c r="B40" s="234" t="s">
        <v>51</v>
      </c>
      <c r="C40" s="234">
        <v>250</v>
      </c>
      <c r="D40" s="234" t="s">
        <v>63</v>
      </c>
      <c r="E40" s="16"/>
      <c r="F40" s="11"/>
      <c r="G40" s="12"/>
      <c r="H40" s="8"/>
    </row>
    <row r="41" spans="1:8" x14ac:dyDescent="0.2">
      <c r="A41" s="234"/>
      <c r="B41" s="234"/>
      <c r="C41" s="234"/>
      <c r="D41" s="234"/>
      <c r="E41" s="16"/>
      <c r="F41" s="11"/>
      <c r="G41" s="12"/>
      <c r="H41" s="8"/>
    </row>
    <row r="42" spans="1:8" x14ac:dyDescent="0.2">
      <c r="A42" s="234"/>
      <c r="B42" s="234"/>
      <c r="C42" s="234"/>
      <c r="D42" s="234"/>
      <c r="E42" s="16"/>
      <c r="F42" s="11"/>
      <c r="G42" s="12"/>
      <c r="H42" s="8"/>
    </row>
    <row r="43" spans="1:8" x14ac:dyDescent="0.2">
      <c r="A43" s="234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399</v>
      </c>
    </row>
    <row r="47" spans="1:8" ht="15" customHeight="1" x14ac:dyDescent="0.25">
      <c r="A47" s="514" t="s">
        <v>19</v>
      </c>
      <c r="B47" s="514"/>
      <c r="C47" s="25" t="s">
        <v>398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35" t="s">
        <v>20</v>
      </c>
      <c r="B50" s="510" t="s">
        <v>45</v>
      </c>
      <c r="C50" s="497"/>
      <c r="D50" s="23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94</v>
      </c>
      <c r="C51" s="497"/>
      <c r="D51" s="235" t="s">
        <v>93</v>
      </c>
      <c r="E51" s="510" t="s">
        <v>65</v>
      </c>
      <c r="F51" s="497"/>
      <c r="G51" s="510" t="s">
        <v>330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35" t="s">
        <v>112</v>
      </c>
      <c r="E52" s="510" t="s">
        <v>243</v>
      </c>
      <c r="F52" s="497"/>
      <c r="G52" s="510" t="s">
        <v>331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35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23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3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3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E70:G70"/>
    <mergeCell ref="A70:C70"/>
    <mergeCell ref="B59:C59"/>
    <mergeCell ref="E59:F59"/>
    <mergeCell ref="G59:H59"/>
    <mergeCell ref="A61:H61"/>
    <mergeCell ref="A64:H64"/>
    <mergeCell ref="B57:C57"/>
    <mergeCell ref="E57:F57"/>
    <mergeCell ref="G57:H57"/>
    <mergeCell ref="B58:C58"/>
    <mergeCell ref="E58:F58"/>
    <mergeCell ref="G58:H58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23:B23"/>
    <mergeCell ref="C23:D23"/>
    <mergeCell ref="G23:H23"/>
    <mergeCell ref="G21:H21"/>
    <mergeCell ref="C21:D21"/>
    <mergeCell ref="G22:H22"/>
    <mergeCell ref="A22:B22"/>
    <mergeCell ref="A29:B29"/>
    <mergeCell ref="G29:H29"/>
    <mergeCell ref="A15:B15"/>
    <mergeCell ref="C17:D17"/>
    <mergeCell ref="G17:H17"/>
    <mergeCell ref="C18:D18"/>
    <mergeCell ref="A20:B20"/>
    <mergeCell ref="C20:D20"/>
    <mergeCell ref="G20:H20"/>
    <mergeCell ref="C16:D16"/>
    <mergeCell ref="A16:B16"/>
    <mergeCell ref="A19:B19"/>
    <mergeCell ref="C19:D19"/>
    <mergeCell ref="C15:D15"/>
    <mergeCell ref="A13:B13"/>
    <mergeCell ref="C13:D13"/>
    <mergeCell ref="A14:B14"/>
    <mergeCell ref="C14:D14"/>
    <mergeCell ref="G14:H14"/>
    <mergeCell ref="B7:D7"/>
    <mergeCell ref="E7:G7"/>
    <mergeCell ref="A9:H9"/>
    <mergeCell ref="A10:B10"/>
    <mergeCell ref="C10:D10"/>
    <mergeCell ref="G10:H10"/>
    <mergeCell ref="A11:B11"/>
    <mergeCell ref="C11:D11"/>
    <mergeCell ref="A1:H1"/>
    <mergeCell ref="B3:C3"/>
    <mergeCell ref="B5:D5"/>
    <mergeCell ref="E5:G5"/>
    <mergeCell ref="B6:D6"/>
    <mergeCell ref="E6:G6"/>
    <mergeCell ref="A12:B12"/>
    <mergeCell ref="C12:D12"/>
    <mergeCell ref="G12:H12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354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546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69" t="s">
        <v>32</v>
      </c>
      <c r="F10" s="268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262" t="s">
        <v>194</v>
      </c>
      <c r="F11" s="268" t="s">
        <v>231</v>
      </c>
      <c r="G11" s="270"/>
      <c r="H11" s="267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262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262">
        <v>2013</v>
      </c>
      <c r="G13" s="263"/>
      <c r="H13" s="26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262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262">
        <v>6.3</v>
      </c>
      <c r="G15" s="265"/>
      <c r="H15" s="266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262"/>
      <c r="G16" s="491"/>
      <c r="H16" s="492"/>
    </row>
    <row r="17" spans="1:8" x14ac:dyDescent="0.2">
      <c r="A17" s="265"/>
      <c r="B17" s="266"/>
      <c r="C17" s="491" t="s">
        <v>168</v>
      </c>
      <c r="D17" s="492"/>
      <c r="E17" s="2"/>
      <c r="F17" s="262"/>
      <c r="G17" s="265"/>
      <c r="H17" s="266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262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262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235</v>
      </c>
      <c r="D20" s="485"/>
      <c r="E20" s="2" t="s">
        <v>118</v>
      </c>
      <c r="F20" s="262">
        <v>2</v>
      </c>
      <c r="G20" s="271"/>
      <c r="H20" s="272"/>
    </row>
    <row r="21" spans="1:8" x14ac:dyDescent="0.2">
      <c r="A21" s="491"/>
      <c r="B21" s="492"/>
      <c r="C21" s="491"/>
      <c r="D21" s="492"/>
      <c r="E21" s="8"/>
      <c r="F21" s="8"/>
      <c r="G21" s="271"/>
      <c r="H21" s="272"/>
    </row>
    <row r="22" spans="1:8" x14ac:dyDescent="0.2">
      <c r="A22" s="402"/>
      <c r="B22" s="403"/>
      <c r="C22" s="402"/>
      <c r="D22" s="403"/>
      <c r="E22" s="8"/>
      <c r="F22" s="8"/>
      <c r="G22" s="402"/>
      <c r="H22" s="403"/>
    </row>
    <row r="23" spans="1:8" x14ac:dyDescent="0.2">
      <c r="A23" s="491"/>
      <c r="B23" s="492"/>
      <c r="C23" s="491"/>
      <c r="D23" s="492"/>
      <c r="E23" s="8"/>
      <c r="F23" s="8"/>
      <c r="G23" s="271"/>
      <c r="H23" s="272"/>
    </row>
    <row r="24" spans="1:8" x14ac:dyDescent="0.2">
      <c r="A24" s="491"/>
      <c r="B24" s="492"/>
      <c r="C24" s="491"/>
      <c r="D24" s="492"/>
      <c r="E24" s="8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353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91" t="s">
        <v>81</v>
      </c>
      <c r="C34" s="492"/>
      <c r="D34" s="47" t="s">
        <v>3</v>
      </c>
      <c r="E34" s="12" t="s">
        <v>126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33" t="s">
        <v>74</v>
      </c>
      <c r="C35" s="534"/>
      <c r="D35" s="46" t="s">
        <v>73</v>
      </c>
      <c r="E35" s="274" t="s">
        <v>103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69" t="s">
        <v>21</v>
      </c>
      <c r="B38" s="269" t="s">
        <v>7</v>
      </c>
      <c r="C38" s="269" t="s">
        <v>22</v>
      </c>
      <c r="D38" s="269" t="s">
        <v>23</v>
      </c>
      <c r="E38" s="19"/>
      <c r="F38" s="510" t="s">
        <v>24</v>
      </c>
      <c r="G38" s="497"/>
      <c r="H38" s="269" t="s">
        <v>23</v>
      </c>
    </row>
    <row r="39" spans="1:8" x14ac:dyDescent="0.2">
      <c r="A39" s="262">
        <v>1</v>
      </c>
      <c r="B39" s="262" t="s">
        <v>50</v>
      </c>
      <c r="C39" s="262">
        <v>220</v>
      </c>
      <c r="D39" s="262" t="s">
        <v>63</v>
      </c>
      <c r="E39" s="16"/>
      <c r="F39" s="11"/>
      <c r="G39" s="12"/>
      <c r="H39" s="8"/>
    </row>
    <row r="40" spans="1:8" x14ac:dyDescent="0.2">
      <c r="A40" s="262">
        <v>2</v>
      </c>
      <c r="B40" s="262" t="s">
        <v>51</v>
      </c>
      <c r="C40" s="262">
        <v>280</v>
      </c>
      <c r="D40" s="262" t="s">
        <v>63</v>
      </c>
      <c r="E40" s="16"/>
      <c r="F40" s="11"/>
      <c r="G40" s="12"/>
      <c r="H40" s="8"/>
    </row>
    <row r="41" spans="1:8" x14ac:dyDescent="0.2">
      <c r="A41" s="262"/>
      <c r="B41" s="262"/>
      <c r="C41" s="262"/>
      <c r="D41" s="262"/>
      <c r="E41" s="16"/>
      <c r="F41" s="11"/>
      <c r="G41" s="12"/>
      <c r="H41" s="8"/>
    </row>
    <row r="42" spans="1:8" x14ac:dyDescent="0.2">
      <c r="A42" s="262"/>
      <c r="B42" s="262"/>
      <c r="C42" s="262"/>
      <c r="D42" s="262"/>
      <c r="E42" s="16"/>
      <c r="F42" s="11"/>
      <c r="G42" s="12"/>
      <c r="H42" s="8"/>
    </row>
    <row r="43" spans="1:8" x14ac:dyDescent="0.2">
      <c r="A43" s="262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474</v>
      </c>
    </row>
    <row r="47" spans="1:8" ht="15" customHeight="1" x14ac:dyDescent="0.25">
      <c r="A47" s="514" t="s">
        <v>19</v>
      </c>
      <c r="B47" s="514"/>
      <c r="C47" s="25" t="s">
        <v>333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69" t="s">
        <v>20</v>
      </c>
      <c r="B50" s="510" t="s">
        <v>45</v>
      </c>
      <c r="C50" s="497"/>
      <c r="D50" s="26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69" t="s">
        <v>66</v>
      </c>
      <c r="E51" s="510" t="s">
        <v>65</v>
      </c>
      <c r="F51" s="497"/>
      <c r="G51" s="529" t="s">
        <v>545</v>
      </c>
      <c r="H51" s="530"/>
    </row>
    <row r="52" spans="1:10" ht="13.5" x14ac:dyDescent="0.25">
      <c r="A52" s="31" t="s">
        <v>12</v>
      </c>
      <c r="B52" s="510" t="s">
        <v>69</v>
      </c>
      <c r="C52" s="497"/>
      <c r="D52" s="269" t="s">
        <v>68</v>
      </c>
      <c r="E52" s="510" t="s">
        <v>550</v>
      </c>
      <c r="F52" s="497"/>
      <c r="G52" s="510" t="s">
        <v>551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269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269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26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6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1:H1"/>
    <mergeCell ref="B3:C3"/>
    <mergeCell ref="B5:D5"/>
    <mergeCell ref="E5:G5"/>
    <mergeCell ref="B6:D6"/>
    <mergeCell ref="E6:G6"/>
    <mergeCell ref="G12:H12"/>
    <mergeCell ref="A13:B13"/>
    <mergeCell ref="C13:D13"/>
    <mergeCell ref="B7:D7"/>
    <mergeCell ref="E7:G7"/>
    <mergeCell ref="A9:H9"/>
    <mergeCell ref="A10:B10"/>
    <mergeCell ref="C10:D10"/>
    <mergeCell ref="G10:H10"/>
    <mergeCell ref="A11:B11"/>
    <mergeCell ref="C11:D11"/>
    <mergeCell ref="A12:B12"/>
    <mergeCell ref="C12:D12"/>
    <mergeCell ref="A14:B14"/>
    <mergeCell ref="C14:D14"/>
    <mergeCell ref="G14:H14"/>
    <mergeCell ref="A15:B15"/>
    <mergeCell ref="C15:D15"/>
    <mergeCell ref="A16:B16"/>
    <mergeCell ref="C16:D16"/>
    <mergeCell ref="G16:H16"/>
    <mergeCell ref="C17:D17"/>
    <mergeCell ref="A18:B18"/>
    <mergeCell ref="C18:D18"/>
    <mergeCell ref="G18:H18"/>
    <mergeCell ref="A29:B29"/>
    <mergeCell ref="G29:H29"/>
    <mergeCell ref="A19:B19"/>
    <mergeCell ref="C19:D19"/>
    <mergeCell ref="G19:H19"/>
    <mergeCell ref="A20:B20"/>
    <mergeCell ref="C20:D20"/>
    <mergeCell ref="G24:H24"/>
    <mergeCell ref="A21:B21"/>
    <mergeCell ref="A23:B23"/>
    <mergeCell ref="A24:B24"/>
    <mergeCell ref="C21:D21"/>
    <mergeCell ref="C23:D23"/>
    <mergeCell ref="C24:D24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B55:C55"/>
    <mergeCell ref="E55:F55"/>
    <mergeCell ref="G55:H55"/>
    <mergeCell ref="B56:C56"/>
    <mergeCell ref="E56:F56"/>
    <mergeCell ref="G56:H56"/>
    <mergeCell ref="B57:C57"/>
    <mergeCell ref="E57:F57"/>
    <mergeCell ref="G57:H57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354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69" t="s">
        <v>32</v>
      </c>
      <c r="F10" s="268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262" t="s">
        <v>194</v>
      </c>
      <c r="F11" s="268" t="s">
        <v>231</v>
      </c>
      <c r="G11" s="270"/>
      <c r="H11" s="267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262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262">
        <v>2013</v>
      </c>
      <c r="G13" s="263"/>
      <c r="H13" s="264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262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262">
        <v>6.3</v>
      </c>
      <c r="G15" s="265"/>
      <c r="H15" s="266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262"/>
      <c r="G16" s="491"/>
      <c r="H16" s="492"/>
    </row>
    <row r="17" spans="1:8" x14ac:dyDescent="0.2">
      <c r="A17" s="265"/>
      <c r="B17" s="266"/>
      <c r="C17" s="491" t="s">
        <v>168</v>
      </c>
      <c r="D17" s="492"/>
      <c r="E17" s="2"/>
      <c r="F17" s="262"/>
      <c r="G17" s="265"/>
      <c r="H17" s="266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262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262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235</v>
      </c>
      <c r="D20" s="485"/>
      <c r="E20" s="2" t="s">
        <v>118</v>
      </c>
      <c r="F20" s="262">
        <v>2</v>
      </c>
      <c r="G20" s="271"/>
      <c r="H20" s="272"/>
    </row>
    <row r="21" spans="1:8" x14ac:dyDescent="0.2">
      <c r="A21" s="491"/>
      <c r="B21" s="492"/>
      <c r="C21" s="491"/>
      <c r="D21" s="492"/>
      <c r="E21" s="2"/>
      <c r="F21" s="273"/>
      <c r="G21" s="271"/>
      <c r="H21" s="272"/>
    </row>
    <row r="22" spans="1:8" x14ac:dyDescent="0.2">
      <c r="A22" s="402"/>
      <c r="B22" s="403"/>
      <c r="C22" s="402"/>
      <c r="D22" s="403"/>
      <c r="E22" s="2"/>
      <c r="F22" s="399"/>
      <c r="G22" s="402"/>
      <c r="H22" s="403"/>
    </row>
    <row r="23" spans="1:8" x14ac:dyDescent="0.2">
      <c r="A23" s="491"/>
      <c r="B23" s="492"/>
      <c r="C23" s="491"/>
      <c r="D23" s="492"/>
      <c r="E23" s="2"/>
      <c r="F23" s="273"/>
      <c r="G23" s="271"/>
      <c r="H23" s="272"/>
    </row>
    <row r="24" spans="1:8" x14ac:dyDescent="0.2">
      <c r="A24" s="491"/>
      <c r="B24" s="492"/>
      <c r="C24" s="491"/>
      <c r="D24" s="492"/>
      <c r="E24" s="2"/>
      <c r="F24" s="2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353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91" t="s">
        <v>81</v>
      </c>
      <c r="C34" s="492"/>
      <c r="D34" s="47" t="s">
        <v>3</v>
      </c>
      <c r="E34" s="12" t="s">
        <v>126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33" t="s">
        <v>74</v>
      </c>
      <c r="C35" s="534"/>
      <c r="D35" s="46" t="s">
        <v>73</v>
      </c>
      <c r="E35" s="274" t="s">
        <v>103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69" t="s">
        <v>21</v>
      </c>
      <c r="B38" s="269" t="s">
        <v>7</v>
      </c>
      <c r="C38" s="269" t="s">
        <v>22</v>
      </c>
      <c r="D38" s="269" t="s">
        <v>23</v>
      </c>
      <c r="E38" s="19"/>
      <c r="F38" s="510" t="s">
        <v>24</v>
      </c>
      <c r="G38" s="497"/>
      <c r="H38" s="269" t="s">
        <v>23</v>
      </c>
    </row>
    <row r="39" spans="1:8" x14ac:dyDescent="0.2">
      <c r="A39" s="262">
        <v>1</v>
      </c>
      <c r="B39" s="262" t="s">
        <v>50</v>
      </c>
      <c r="C39" s="262">
        <v>220</v>
      </c>
      <c r="D39" s="262" t="s">
        <v>63</v>
      </c>
      <c r="E39" s="16"/>
      <c r="F39" s="11"/>
      <c r="G39" s="12"/>
      <c r="H39" s="8"/>
    </row>
    <row r="40" spans="1:8" x14ac:dyDescent="0.2">
      <c r="A40" s="262">
        <v>2</v>
      </c>
      <c r="B40" s="262" t="s">
        <v>51</v>
      </c>
      <c r="C40" s="262">
        <v>280</v>
      </c>
      <c r="D40" s="262" t="s">
        <v>63</v>
      </c>
      <c r="E40" s="16"/>
      <c r="F40" s="11"/>
      <c r="G40" s="12"/>
      <c r="H40" s="8"/>
    </row>
    <row r="41" spans="1:8" x14ac:dyDescent="0.2">
      <c r="A41" s="262"/>
      <c r="B41" s="262"/>
      <c r="C41" s="262"/>
      <c r="D41" s="262"/>
      <c r="E41" s="16"/>
      <c r="F41" s="11"/>
      <c r="G41" s="12"/>
      <c r="H41" s="8"/>
    </row>
    <row r="42" spans="1:8" x14ac:dyDescent="0.2">
      <c r="A42" s="262"/>
      <c r="B42" s="262"/>
      <c r="C42" s="262"/>
      <c r="D42" s="262"/>
      <c r="E42" s="16"/>
      <c r="F42" s="11"/>
      <c r="G42" s="12"/>
      <c r="H42" s="8"/>
    </row>
    <row r="43" spans="1:8" x14ac:dyDescent="0.2">
      <c r="A43" s="262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475</v>
      </c>
    </row>
    <row r="47" spans="1:8" ht="15" customHeight="1" x14ac:dyDescent="0.25">
      <c r="A47" s="514" t="s">
        <v>19</v>
      </c>
      <c r="B47" s="514"/>
      <c r="C47" s="25" t="s">
        <v>547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69" t="s">
        <v>20</v>
      </c>
      <c r="B50" s="510" t="s">
        <v>45</v>
      </c>
      <c r="C50" s="497"/>
      <c r="D50" s="26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269" t="s">
        <v>66</v>
      </c>
      <c r="E51" s="510" t="s">
        <v>65</v>
      </c>
      <c r="F51" s="497"/>
      <c r="G51" s="529" t="s">
        <v>548</v>
      </c>
      <c r="H51" s="530"/>
    </row>
    <row r="52" spans="1:10" ht="13.5" x14ac:dyDescent="0.25">
      <c r="A52" s="31" t="s">
        <v>12</v>
      </c>
      <c r="B52" s="510" t="s">
        <v>69</v>
      </c>
      <c r="C52" s="497"/>
      <c r="D52" s="269" t="s">
        <v>68</v>
      </c>
      <c r="E52" s="510" t="s">
        <v>550</v>
      </c>
      <c r="F52" s="497"/>
      <c r="G52" s="510" t="s">
        <v>549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269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269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26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6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1:H1"/>
    <mergeCell ref="B3:C3"/>
    <mergeCell ref="B5:D5"/>
    <mergeCell ref="E5:G5"/>
    <mergeCell ref="B6:D6"/>
    <mergeCell ref="E6:G6"/>
    <mergeCell ref="G12:H12"/>
    <mergeCell ref="A13:B13"/>
    <mergeCell ref="C13:D13"/>
    <mergeCell ref="B7:D7"/>
    <mergeCell ref="E7:G7"/>
    <mergeCell ref="A9:H9"/>
    <mergeCell ref="A10:B10"/>
    <mergeCell ref="C10:D10"/>
    <mergeCell ref="G10:H10"/>
    <mergeCell ref="A11:B11"/>
    <mergeCell ref="C11:D11"/>
    <mergeCell ref="A12:B12"/>
    <mergeCell ref="C12:D12"/>
    <mergeCell ref="A14:B14"/>
    <mergeCell ref="C14:D14"/>
    <mergeCell ref="G14:H14"/>
    <mergeCell ref="A15:B15"/>
    <mergeCell ref="C15:D15"/>
    <mergeCell ref="A16:B16"/>
    <mergeCell ref="C16:D16"/>
    <mergeCell ref="G16:H16"/>
    <mergeCell ref="C17:D17"/>
    <mergeCell ref="A18:B18"/>
    <mergeCell ref="C18:D18"/>
    <mergeCell ref="G18:H18"/>
    <mergeCell ref="A29:B29"/>
    <mergeCell ref="G29:H29"/>
    <mergeCell ref="A19:B19"/>
    <mergeCell ref="C19:D19"/>
    <mergeCell ref="G19:H19"/>
    <mergeCell ref="A20:B20"/>
    <mergeCell ref="C20:D20"/>
    <mergeCell ref="G24:H24"/>
    <mergeCell ref="A21:B21"/>
    <mergeCell ref="A23:B23"/>
    <mergeCell ref="A24:B24"/>
    <mergeCell ref="C21:D21"/>
    <mergeCell ref="C23:D23"/>
    <mergeCell ref="C24:D24"/>
    <mergeCell ref="A26:H26"/>
    <mergeCell ref="A27:B28"/>
    <mergeCell ref="C27:D27"/>
    <mergeCell ref="E27:F27"/>
    <mergeCell ref="G27:H28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49:H49"/>
    <mergeCell ref="B50:C50"/>
    <mergeCell ref="E50:F50"/>
    <mergeCell ref="G50:H50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B55:C55"/>
    <mergeCell ref="E55:F55"/>
    <mergeCell ref="G55:H55"/>
    <mergeCell ref="B56:C56"/>
    <mergeCell ref="E56:F56"/>
    <mergeCell ref="G56:H56"/>
    <mergeCell ref="B57:C57"/>
    <mergeCell ref="E57:F57"/>
    <mergeCell ref="G57:H57"/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204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426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02" t="s">
        <v>32</v>
      </c>
      <c r="F10" s="110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105" t="s">
        <v>194</v>
      </c>
      <c r="F11" s="110">
        <v>7.1</v>
      </c>
      <c r="G11" s="103"/>
      <c r="H11" s="104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105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637</v>
      </c>
      <c r="D13" s="492"/>
      <c r="E13" s="2" t="s">
        <v>118</v>
      </c>
      <c r="F13" s="105">
        <v>2016</v>
      </c>
      <c r="G13" s="108"/>
      <c r="H13" s="109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105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105">
        <v>6.3</v>
      </c>
      <c r="G15" s="106"/>
      <c r="H15" s="107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105"/>
      <c r="G16" s="491"/>
      <c r="H16" s="492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105"/>
      <c r="G17" s="491"/>
      <c r="H17" s="492"/>
    </row>
    <row r="18" spans="1:8" x14ac:dyDescent="0.2">
      <c r="A18" s="485" t="s">
        <v>29</v>
      </c>
      <c r="B18" s="485"/>
      <c r="C18" s="485" t="s">
        <v>195</v>
      </c>
      <c r="D18" s="485"/>
      <c r="E18" s="2" t="s">
        <v>118</v>
      </c>
      <c r="F18" s="105" t="s">
        <v>196</v>
      </c>
      <c r="G18" s="491"/>
      <c r="H18" s="492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118</v>
      </c>
      <c r="F19" s="105">
        <v>2</v>
      </c>
      <c r="G19" s="491"/>
      <c r="H19" s="492"/>
    </row>
    <row r="20" spans="1:8" x14ac:dyDescent="0.2">
      <c r="A20" s="271"/>
      <c r="B20" s="272"/>
      <c r="C20" s="271"/>
      <c r="D20" s="272"/>
      <c r="E20" s="2"/>
      <c r="F20" s="273"/>
      <c r="G20" s="271"/>
      <c r="H20" s="272"/>
    </row>
    <row r="21" spans="1:8" x14ac:dyDescent="0.2">
      <c r="A21" s="271"/>
      <c r="B21" s="272"/>
      <c r="C21" s="271"/>
      <c r="D21" s="272"/>
      <c r="E21" s="2"/>
      <c r="F21" s="273"/>
      <c r="G21" s="271"/>
      <c r="H21" s="272"/>
    </row>
    <row r="22" spans="1:8" x14ac:dyDescent="0.2">
      <c r="A22" s="271"/>
      <c r="B22" s="272"/>
      <c r="C22" s="271"/>
      <c r="D22" s="272"/>
      <c r="E22" s="2"/>
      <c r="F22" s="273"/>
      <c r="G22" s="271"/>
      <c r="H22" s="272"/>
    </row>
    <row r="23" spans="1:8" x14ac:dyDescent="0.2">
      <c r="A23" s="106"/>
      <c r="B23" s="107"/>
      <c r="C23" s="491"/>
      <c r="D23" s="492"/>
      <c r="E23" s="2"/>
      <c r="F23" s="56"/>
      <c r="G23" s="106"/>
      <c r="H23" s="107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585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201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148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02" t="s">
        <v>21</v>
      </c>
      <c r="B38" s="102" t="s">
        <v>7</v>
      </c>
      <c r="C38" s="102" t="s">
        <v>22</v>
      </c>
      <c r="D38" s="102" t="s">
        <v>23</v>
      </c>
      <c r="E38" s="19"/>
      <c r="F38" s="510" t="s">
        <v>24</v>
      </c>
      <c r="G38" s="497"/>
      <c r="H38" s="102" t="s">
        <v>23</v>
      </c>
    </row>
    <row r="39" spans="1:8" x14ac:dyDescent="0.2">
      <c r="A39" s="105">
        <v>1</v>
      </c>
      <c r="B39" s="105" t="s">
        <v>50</v>
      </c>
      <c r="C39" s="105">
        <v>500</v>
      </c>
      <c r="D39" s="105" t="s">
        <v>63</v>
      </c>
      <c r="E39" s="16"/>
      <c r="F39" s="11"/>
      <c r="G39" s="12"/>
      <c r="H39" s="8"/>
    </row>
    <row r="40" spans="1:8" x14ac:dyDescent="0.2">
      <c r="A40" s="105">
        <v>2</v>
      </c>
      <c r="B40" s="105" t="s">
        <v>51</v>
      </c>
      <c r="C40" s="105">
        <v>500</v>
      </c>
      <c r="D40" s="105" t="s">
        <v>63</v>
      </c>
      <c r="E40" s="16"/>
      <c r="F40" s="11"/>
      <c r="G40" s="12"/>
      <c r="H40" s="8"/>
    </row>
    <row r="41" spans="1:8" x14ac:dyDescent="0.2">
      <c r="A41" s="105"/>
      <c r="B41" s="105"/>
      <c r="C41" s="105"/>
      <c r="D41" s="105"/>
      <c r="E41" s="16"/>
      <c r="F41" s="11"/>
      <c r="G41" s="12"/>
      <c r="H41" s="8"/>
    </row>
    <row r="42" spans="1:8" x14ac:dyDescent="0.2">
      <c r="A42" s="105"/>
      <c r="B42" s="105"/>
      <c r="C42" s="105"/>
      <c r="D42" s="105"/>
      <c r="E42" s="16"/>
      <c r="F42" s="11"/>
      <c r="G42" s="12"/>
      <c r="H42" s="8"/>
    </row>
    <row r="43" spans="1:8" x14ac:dyDescent="0.2">
      <c r="A43" s="105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584</v>
      </c>
    </row>
    <row r="47" spans="1:8" ht="15" customHeight="1" x14ac:dyDescent="0.25">
      <c r="A47" s="514" t="s">
        <v>19</v>
      </c>
      <c r="B47" s="514"/>
      <c r="C47" s="25" t="s">
        <v>202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02" t="s">
        <v>20</v>
      </c>
      <c r="B50" s="510" t="s">
        <v>45</v>
      </c>
      <c r="C50" s="497"/>
      <c r="D50" s="102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199</v>
      </c>
      <c r="C51" s="497"/>
      <c r="D51" s="102" t="s">
        <v>93</v>
      </c>
      <c r="E51" s="510" t="s">
        <v>65</v>
      </c>
      <c r="F51" s="497"/>
      <c r="G51" s="510" t="s">
        <v>200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02" t="s">
        <v>112</v>
      </c>
      <c r="E52" s="510" t="s">
        <v>198</v>
      </c>
      <c r="F52" s="497"/>
      <c r="G52" s="510" t="s">
        <v>203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102" t="s">
        <v>66</v>
      </c>
      <c r="E53" s="510" t="s">
        <v>65</v>
      </c>
      <c r="F53" s="497"/>
      <c r="G53" s="528" t="s">
        <v>79</v>
      </c>
      <c r="H53" s="497"/>
      <c r="J53" s="3"/>
    </row>
    <row r="54" spans="1:10" ht="13.5" x14ac:dyDescent="0.25">
      <c r="A54" s="31" t="s">
        <v>15</v>
      </c>
      <c r="B54" s="510"/>
      <c r="C54" s="497"/>
      <c r="D54" s="102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102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02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2"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4:B14"/>
    <mergeCell ref="C14:D14"/>
    <mergeCell ref="G14:H14"/>
    <mergeCell ref="A15:B15"/>
    <mergeCell ref="C15:D15"/>
    <mergeCell ref="A11:B11"/>
    <mergeCell ref="C11:D11"/>
    <mergeCell ref="A12:B12"/>
    <mergeCell ref="C12:D12"/>
    <mergeCell ref="G12:H12"/>
    <mergeCell ref="A13:B13"/>
    <mergeCell ref="C13:D13"/>
    <mergeCell ref="A18:B18"/>
    <mergeCell ref="C18:D18"/>
    <mergeCell ref="G18:H18"/>
    <mergeCell ref="A19:B19"/>
    <mergeCell ref="C19:D19"/>
    <mergeCell ref="G19:H19"/>
    <mergeCell ref="A16:B16"/>
    <mergeCell ref="C16:D16"/>
    <mergeCell ref="G16:H16"/>
    <mergeCell ref="A17:B17"/>
    <mergeCell ref="C17:D17"/>
    <mergeCell ref="G17:H17"/>
    <mergeCell ref="A29:B29"/>
    <mergeCell ref="G29:H29"/>
    <mergeCell ref="A30:B30"/>
    <mergeCell ref="G30:H30"/>
    <mergeCell ref="A31:B31"/>
    <mergeCell ref="G31:H31"/>
    <mergeCell ref="C23:D23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workbookViewId="0">
      <selection activeCell="C14" sqref="C14:D14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211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426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23" t="s">
        <v>32</v>
      </c>
      <c r="F10" s="131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126" t="s">
        <v>194</v>
      </c>
      <c r="F11" s="131">
        <v>7.1</v>
      </c>
      <c r="G11" s="124"/>
      <c r="H11" s="125"/>
    </row>
    <row r="12" spans="1:8" ht="13.5" x14ac:dyDescent="0.25">
      <c r="A12" s="527" t="s">
        <v>193</v>
      </c>
      <c r="B12" s="492"/>
      <c r="C12" s="537" t="s">
        <v>216</v>
      </c>
      <c r="D12" s="538"/>
      <c r="E12" s="126" t="s">
        <v>194</v>
      </c>
      <c r="F12" s="131"/>
      <c r="G12" s="124"/>
      <c r="H12" s="125"/>
    </row>
    <row r="13" spans="1:8" x14ac:dyDescent="0.2">
      <c r="A13" s="486" t="s">
        <v>27</v>
      </c>
      <c r="B13" s="486"/>
      <c r="C13" s="485" t="s">
        <v>324</v>
      </c>
      <c r="D13" s="485"/>
      <c r="E13" s="2" t="s">
        <v>118</v>
      </c>
      <c r="F13" s="126">
        <v>2019</v>
      </c>
      <c r="G13" s="487"/>
      <c r="H13" s="488"/>
    </row>
    <row r="14" spans="1:8" x14ac:dyDescent="0.2">
      <c r="A14" s="489" t="s">
        <v>83</v>
      </c>
      <c r="B14" s="490"/>
      <c r="C14" s="491" t="s">
        <v>636</v>
      </c>
      <c r="D14" s="492"/>
      <c r="E14" s="2" t="s">
        <v>118</v>
      </c>
      <c r="F14" s="126">
        <v>2013</v>
      </c>
      <c r="G14" s="129"/>
      <c r="H14" s="130"/>
    </row>
    <row r="15" spans="1:8" x14ac:dyDescent="0.2">
      <c r="A15" s="491" t="s">
        <v>30</v>
      </c>
      <c r="B15" s="492"/>
      <c r="C15" s="485" t="s">
        <v>59</v>
      </c>
      <c r="D15" s="485"/>
      <c r="E15" s="2" t="s">
        <v>118</v>
      </c>
      <c r="F15" s="126" t="s">
        <v>191</v>
      </c>
      <c r="G15" s="491"/>
      <c r="H15" s="492"/>
    </row>
    <row r="16" spans="1:8" x14ac:dyDescent="0.2">
      <c r="A16" s="491" t="s">
        <v>108</v>
      </c>
      <c r="B16" s="492"/>
      <c r="C16" s="491" t="s">
        <v>105</v>
      </c>
      <c r="D16" s="492"/>
      <c r="E16" s="2" t="s">
        <v>118</v>
      </c>
      <c r="F16" s="126">
        <v>6.3</v>
      </c>
      <c r="G16" s="127"/>
      <c r="H16" s="128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126"/>
      <c r="G17" s="491"/>
      <c r="H17" s="492"/>
    </row>
    <row r="18" spans="1:8" x14ac:dyDescent="0.2">
      <c r="A18" s="127"/>
      <c r="B18" s="128"/>
      <c r="C18" s="491" t="s">
        <v>119</v>
      </c>
      <c r="D18" s="492"/>
      <c r="E18" s="2" t="s">
        <v>118</v>
      </c>
      <c r="F18" s="126"/>
      <c r="G18" s="127"/>
      <c r="H18" s="128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126"/>
      <c r="G19" s="491"/>
      <c r="H19" s="492"/>
    </row>
    <row r="20" spans="1:8" x14ac:dyDescent="0.2">
      <c r="A20" s="485" t="s">
        <v>29</v>
      </c>
      <c r="B20" s="485"/>
      <c r="C20" s="485" t="s">
        <v>195</v>
      </c>
      <c r="D20" s="485"/>
      <c r="E20" s="2" t="s">
        <v>118</v>
      </c>
      <c r="F20" s="126" t="s">
        <v>196</v>
      </c>
      <c r="G20" s="491"/>
      <c r="H20" s="492"/>
    </row>
    <row r="21" spans="1:8" x14ac:dyDescent="0.2">
      <c r="A21" s="491" t="s">
        <v>85</v>
      </c>
      <c r="B21" s="492"/>
      <c r="C21" s="485" t="s">
        <v>87</v>
      </c>
      <c r="D21" s="485"/>
      <c r="E21" s="2" t="s">
        <v>118</v>
      </c>
      <c r="F21" s="126">
        <v>2</v>
      </c>
      <c r="G21" s="491"/>
      <c r="H21" s="492"/>
    </row>
    <row r="22" spans="1:8" x14ac:dyDescent="0.2">
      <c r="A22" s="127"/>
      <c r="B22" s="128"/>
      <c r="C22" s="491"/>
      <c r="D22" s="492"/>
      <c r="E22" s="2"/>
      <c r="F22" s="56"/>
      <c r="G22" s="127"/>
      <c r="H22" s="128"/>
    </row>
    <row r="23" spans="1:8" x14ac:dyDescent="0.2">
      <c r="A23" s="271"/>
      <c r="B23" s="272"/>
      <c r="C23" s="271"/>
      <c r="D23" s="272"/>
      <c r="E23" s="2"/>
      <c r="F23" s="56"/>
      <c r="G23" s="271"/>
      <c r="H23" s="27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586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182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183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23" t="s">
        <v>21</v>
      </c>
      <c r="B38" s="123" t="s">
        <v>7</v>
      </c>
      <c r="C38" s="123" t="s">
        <v>22</v>
      </c>
      <c r="D38" s="123" t="s">
        <v>23</v>
      </c>
      <c r="E38" s="19"/>
      <c r="F38" s="510" t="s">
        <v>24</v>
      </c>
      <c r="G38" s="497"/>
      <c r="H38" s="123" t="s">
        <v>23</v>
      </c>
    </row>
    <row r="39" spans="1:8" x14ac:dyDescent="0.2">
      <c r="A39" s="126">
        <v>1</v>
      </c>
      <c r="B39" s="126" t="s">
        <v>50</v>
      </c>
      <c r="C39" s="126">
        <v>300</v>
      </c>
      <c r="D39" s="126" t="s">
        <v>63</v>
      </c>
      <c r="E39" s="16"/>
      <c r="F39" s="11"/>
      <c r="G39" s="12"/>
      <c r="H39" s="8"/>
    </row>
    <row r="40" spans="1:8" x14ac:dyDescent="0.2">
      <c r="A40" s="126">
        <v>2</v>
      </c>
      <c r="B40" s="126" t="s">
        <v>51</v>
      </c>
      <c r="C40" s="126">
        <v>700</v>
      </c>
      <c r="D40" s="126" t="s">
        <v>63</v>
      </c>
      <c r="E40" s="16"/>
      <c r="F40" s="11"/>
      <c r="G40" s="12"/>
      <c r="H40" s="8"/>
    </row>
    <row r="41" spans="1:8" x14ac:dyDescent="0.2">
      <c r="A41" s="126"/>
      <c r="B41" s="126"/>
      <c r="C41" s="126"/>
      <c r="D41" s="126"/>
      <c r="E41" s="16"/>
      <c r="F41" s="11"/>
      <c r="G41" s="12"/>
      <c r="H41" s="8"/>
    </row>
    <row r="42" spans="1:8" x14ac:dyDescent="0.2">
      <c r="A42" s="126"/>
      <c r="B42" s="126"/>
      <c r="C42" s="126"/>
      <c r="D42" s="126"/>
      <c r="E42" s="16"/>
      <c r="F42" s="11"/>
      <c r="G42" s="12"/>
      <c r="H42" s="8"/>
    </row>
    <row r="43" spans="1:8" x14ac:dyDescent="0.2">
      <c r="A43" s="12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558</v>
      </c>
    </row>
    <row r="47" spans="1:8" ht="15" customHeight="1" x14ac:dyDescent="0.25">
      <c r="A47" s="514" t="s">
        <v>19</v>
      </c>
      <c r="B47" s="514"/>
      <c r="C47" s="25" t="s">
        <v>212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23" t="s">
        <v>20</v>
      </c>
      <c r="B50" s="510" t="s">
        <v>45</v>
      </c>
      <c r="C50" s="497"/>
      <c r="D50" s="123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123" t="s">
        <v>66</v>
      </c>
      <c r="E51" s="510" t="s">
        <v>65</v>
      </c>
      <c r="F51" s="497"/>
      <c r="G51" s="510">
        <v>65812806275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23" t="s">
        <v>68</v>
      </c>
      <c r="E52" s="510" t="s">
        <v>213</v>
      </c>
      <c r="F52" s="497"/>
      <c r="G52" s="510" t="s">
        <v>215</v>
      </c>
      <c r="H52" s="497"/>
      <c r="J52" s="4"/>
    </row>
    <row r="53" spans="1:10" ht="13.5" x14ac:dyDescent="0.25">
      <c r="A53" s="31" t="s">
        <v>13</v>
      </c>
      <c r="B53" s="510" t="s">
        <v>185</v>
      </c>
      <c r="C53" s="497"/>
      <c r="D53" s="123" t="s">
        <v>66</v>
      </c>
      <c r="E53" s="510" t="s">
        <v>65</v>
      </c>
      <c r="F53" s="497"/>
      <c r="G53" s="528" t="s">
        <v>214</v>
      </c>
      <c r="H53" s="497"/>
      <c r="J53" s="3"/>
    </row>
    <row r="54" spans="1:10" ht="13.5" x14ac:dyDescent="0.25">
      <c r="A54" s="31" t="s">
        <v>15</v>
      </c>
      <c r="B54" s="510"/>
      <c r="C54" s="497"/>
      <c r="D54" s="123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123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23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5:B15"/>
    <mergeCell ref="C15:D15"/>
    <mergeCell ref="G15:H15"/>
    <mergeCell ref="A16:B16"/>
    <mergeCell ref="C16:D16"/>
    <mergeCell ref="A11:B11"/>
    <mergeCell ref="C11:D11"/>
    <mergeCell ref="A13:B13"/>
    <mergeCell ref="C13:D13"/>
    <mergeCell ref="G13:H13"/>
    <mergeCell ref="A14:B14"/>
    <mergeCell ref="C14:D14"/>
    <mergeCell ref="A12:B12"/>
    <mergeCell ref="C12:D12"/>
    <mergeCell ref="A20:B20"/>
    <mergeCell ref="C20:D20"/>
    <mergeCell ref="G20:H20"/>
    <mergeCell ref="A21:B21"/>
    <mergeCell ref="C21:D21"/>
    <mergeCell ref="G21:H21"/>
    <mergeCell ref="A17:B17"/>
    <mergeCell ref="C17:D17"/>
    <mergeCell ref="G17:H17"/>
    <mergeCell ref="C18:D18"/>
    <mergeCell ref="A19:B19"/>
    <mergeCell ref="C19:D19"/>
    <mergeCell ref="G19:H19"/>
    <mergeCell ref="A29:B29"/>
    <mergeCell ref="G29:H29"/>
    <mergeCell ref="A30:B30"/>
    <mergeCell ref="G30:H30"/>
    <mergeCell ref="A31:B31"/>
    <mergeCell ref="G31:H31"/>
    <mergeCell ref="C22:D22"/>
    <mergeCell ref="A24:B24"/>
    <mergeCell ref="C24:D24"/>
    <mergeCell ref="G24:H24"/>
    <mergeCell ref="A26:H26"/>
    <mergeCell ref="A27:B28"/>
    <mergeCell ref="C27:D27"/>
    <mergeCell ref="E27:F27"/>
    <mergeCell ref="G27:H28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9:C59"/>
    <mergeCell ref="E59:F59"/>
    <mergeCell ref="G59:H59"/>
    <mergeCell ref="A61:H61"/>
    <mergeCell ref="A64:H64"/>
    <mergeCell ref="A70:C70"/>
    <mergeCell ref="E70:G70"/>
    <mergeCell ref="B57:C57"/>
    <mergeCell ref="E57:F57"/>
    <mergeCell ref="G57:H57"/>
    <mergeCell ref="B58:C58"/>
    <mergeCell ref="E58:F58"/>
    <mergeCell ref="G58:H58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3" sqref="C13:D13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555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554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92" t="s">
        <v>32</v>
      </c>
      <c r="F10" s="395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391" t="s">
        <v>194</v>
      </c>
      <c r="F11" s="395" t="s">
        <v>231</v>
      </c>
      <c r="G11" s="389"/>
      <c r="H11" s="390"/>
    </row>
    <row r="12" spans="1:8" x14ac:dyDescent="0.2">
      <c r="A12" s="486" t="s">
        <v>27</v>
      </c>
      <c r="B12" s="486"/>
      <c r="C12" s="485" t="s">
        <v>324</v>
      </c>
      <c r="D12" s="485"/>
      <c r="E12" s="2" t="s">
        <v>118</v>
      </c>
      <c r="F12" s="391" t="s">
        <v>190</v>
      </c>
      <c r="G12" s="487"/>
      <c r="H12" s="488"/>
    </row>
    <row r="13" spans="1:8" x14ac:dyDescent="0.2">
      <c r="A13" s="489" t="s">
        <v>83</v>
      </c>
      <c r="B13" s="490"/>
      <c r="C13" s="491" t="s">
        <v>636</v>
      </c>
      <c r="D13" s="492"/>
      <c r="E13" s="2" t="s">
        <v>118</v>
      </c>
      <c r="F13" s="391">
        <v>2013</v>
      </c>
      <c r="G13" s="396"/>
      <c r="H13" s="397"/>
    </row>
    <row r="14" spans="1:8" x14ac:dyDescent="0.2">
      <c r="A14" s="491" t="s">
        <v>30</v>
      </c>
      <c r="B14" s="492"/>
      <c r="C14" s="485" t="s">
        <v>59</v>
      </c>
      <c r="D14" s="485"/>
      <c r="E14" s="2" t="s">
        <v>118</v>
      </c>
      <c r="F14" s="391" t="s">
        <v>191</v>
      </c>
      <c r="G14" s="491"/>
      <c r="H14" s="492"/>
    </row>
    <row r="15" spans="1:8" x14ac:dyDescent="0.2">
      <c r="A15" s="491" t="s">
        <v>108</v>
      </c>
      <c r="B15" s="492"/>
      <c r="C15" s="491" t="s">
        <v>105</v>
      </c>
      <c r="D15" s="492"/>
      <c r="E15" s="2" t="s">
        <v>118</v>
      </c>
      <c r="F15" s="391">
        <v>6.3</v>
      </c>
      <c r="G15" s="393"/>
      <c r="H15" s="394"/>
    </row>
    <row r="16" spans="1:8" x14ac:dyDescent="0.2">
      <c r="A16" s="485" t="s">
        <v>31</v>
      </c>
      <c r="B16" s="485"/>
      <c r="C16" s="485" t="s">
        <v>60</v>
      </c>
      <c r="D16" s="485"/>
      <c r="E16" s="2" t="s">
        <v>118</v>
      </c>
      <c r="F16" s="391"/>
      <c r="G16" s="491"/>
      <c r="H16" s="492"/>
    </row>
    <row r="17" spans="1:8" x14ac:dyDescent="0.2">
      <c r="A17" s="393"/>
      <c r="B17" s="394"/>
      <c r="C17" s="491" t="s">
        <v>168</v>
      </c>
      <c r="D17" s="492"/>
      <c r="E17" s="2" t="s">
        <v>118</v>
      </c>
      <c r="F17" s="391"/>
      <c r="G17" s="393"/>
      <c r="H17" s="394"/>
    </row>
    <row r="18" spans="1:8" x14ac:dyDescent="0.2">
      <c r="A18" s="491" t="s">
        <v>28</v>
      </c>
      <c r="B18" s="492"/>
      <c r="C18" s="491" t="s">
        <v>82</v>
      </c>
      <c r="D18" s="492"/>
      <c r="E18" s="2" t="s">
        <v>118</v>
      </c>
      <c r="F18" s="391"/>
      <c r="G18" s="491"/>
      <c r="H18" s="492"/>
    </row>
    <row r="19" spans="1:8" x14ac:dyDescent="0.2">
      <c r="A19" s="485" t="s">
        <v>29</v>
      </c>
      <c r="B19" s="485"/>
      <c r="C19" s="485" t="s">
        <v>195</v>
      </c>
      <c r="D19" s="485"/>
      <c r="E19" s="2" t="s">
        <v>118</v>
      </c>
      <c r="F19" s="391" t="s">
        <v>196</v>
      </c>
      <c r="G19" s="491"/>
      <c r="H19" s="492"/>
    </row>
    <row r="20" spans="1:8" x14ac:dyDescent="0.2">
      <c r="A20" s="491" t="s">
        <v>85</v>
      </c>
      <c r="B20" s="492"/>
      <c r="C20" s="485" t="s">
        <v>235</v>
      </c>
      <c r="D20" s="485"/>
      <c r="E20" s="2" t="s">
        <v>118</v>
      </c>
      <c r="F20" s="391">
        <v>2</v>
      </c>
      <c r="G20" s="393"/>
      <c r="H20" s="394"/>
    </row>
    <row r="21" spans="1:8" x14ac:dyDescent="0.2">
      <c r="A21" s="491"/>
      <c r="B21" s="492"/>
      <c r="C21" s="491"/>
      <c r="D21" s="492"/>
      <c r="E21" s="2"/>
      <c r="F21" s="391"/>
      <c r="G21" s="393"/>
      <c r="H21" s="394"/>
    </row>
    <row r="22" spans="1:8" x14ac:dyDescent="0.2">
      <c r="A22" s="402"/>
      <c r="B22" s="403"/>
      <c r="C22" s="402"/>
      <c r="D22" s="403"/>
      <c r="E22" s="2"/>
      <c r="F22" s="399"/>
      <c r="G22" s="402"/>
      <c r="H22" s="403"/>
    </row>
    <row r="23" spans="1:8" x14ac:dyDescent="0.2">
      <c r="A23" s="491"/>
      <c r="B23" s="492"/>
      <c r="C23" s="491"/>
      <c r="D23" s="492"/>
      <c r="E23" s="2"/>
      <c r="F23" s="391"/>
      <c r="G23" s="393"/>
      <c r="H23" s="394"/>
    </row>
    <row r="24" spans="1:8" x14ac:dyDescent="0.2">
      <c r="A24" s="491"/>
      <c r="B24" s="492"/>
      <c r="C24" s="491"/>
      <c r="D24" s="492"/>
      <c r="E24" s="2"/>
      <c r="F24" s="2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523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541" t="s">
        <v>81</v>
      </c>
      <c r="C34" s="542"/>
      <c r="D34" s="47" t="s">
        <v>3</v>
      </c>
      <c r="E34" s="407" t="s">
        <v>126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43" t="s">
        <v>74</v>
      </c>
      <c r="C35" s="544"/>
      <c r="D35" s="46" t="s">
        <v>73</v>
      </c>
      <c r="E35" s="408" t="s">
        <v>103</v>
      </c>
      <c r="F35" s="46" t="s">
        <v>5</v>
      </c>
      <c r="G35" s="545" t="s">
        <v>128</v>
      </c>
      <c r="H35" s="546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92" t="s">
        <v>21</v>
      </c>
      <c r="B38" s="392" t="s">
        <v>7</v>
      </c>
      <c r="C38" s="392" t="s">
        <v>22</v>
      </c>
      <c r="D38" s="392" t="s">
        <v>23</v>
      </c>
      <c r="E38" s="19"/>
      <c r="F38" s="510" t="s">
        <v>24</v>
      </c>
      <c r="G38" s="497"/>
      <c r="H38" s="392" t="s">
        <v>23</v>
      </c>
    </row>
    <row r="39" spans="1:8" x14ac:dyDescent="0.2">
      <c r="A39" s="406">
        <v>1</v>
      </c>
      <c r="B39" s="406" t="s">
        <v>50</v>
      </c>
      <c r="C39" s="406">
        <v>220</v>
      </c>
      <c r="D39" s="391" t="s">
        <v>63</v>
      </c>
      <c r="E39" s="16"/>
      <c r="F39" s="11"/>
      <c r="G39" s="12"/>
      <c r="H39" s="8"/>
    </row>
    <row r="40" spans="1:8" x14ac:dyDescent="0.2">
      <c r="A40" s="406">
        <v>2</v>
      </c>
      <c r="B40" s="406" t="s">
        <v>51</v>
      </c>
      <c r="C40" s="406">
        <v>280</v>
      </c>
      <c r="D40" s="391" t="s">
        <v>63</v>
      </c>
      <c r="E40" s="16"/>
      <c r="F40" s="11"/>
      <c r="G40" s="12"/>
      <c r="H40" s="8"/>
    </row>
    <row r="41" spans="1:8" x14ac:dyDescent="0.2">
      <c r="A41" s="391"/>
      <c r="B41" s="391"/>
      <c r="C41" s="391"/>
      <c r="D41" s="391"/>
      <c r="E41" s="16"/>
      <c r="F41" s="11"/>
      <c r="G41" s="12"/>
      <c r="H41" s="8"/>
    </row>
    <row r="42" spans="1:8" x14ac:dyDescent="0.2">
      <c r="A42" s="391"/>
      <c r="B42" s="391"/>
      <c r="C42" s="391"/>
      <c r="D42" s="391"/>
      <c r="E42" s="16"/>
      <c r="F42" s="11"/>
      <c r="G42" s="12"/>
      <c r="H42" s="8"/>
    </row>
    <row r="43" spans="1:8" x14ac:dyDescent="0.2">
      <c r="A43" s="391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558</v>
      </c>
    </row>
    <row r="47" spans="1:8" ht="15" customHeight="1" x14ac:dyDescent="0.25">
      <c r="A47" s="514" t="s">
        <v>19</v>
      </c>
      <c r="B47" s="514"/>
      <c r="C47" s="25" t="s">
        <v>557</v>
      </c>
      <c r="D47" s="29" t="s">
        <v>1</v>
      </c>
      <c r="E47" s="295" t="s">
        <v>376</v>
      </c>
      <c r="F47" s="515" t="s">
        <v>33</v>
      </c>
      <c r="G47" s="515"/>
      <c r="H47" s="295" t="s">
        <v>556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92" t="s">
        <v>20</v>
      </c>
      <c r="B50" s="510" t="s">
        <v>45</v>
      </c>
      <c r="C50" s="497"/>
      <c r="D50" s="392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31" t="s">
        <v>111</v>
      </c>
      <c r="C51" s="532"/>
      <c r="D51" s="296" t="s">
        <v>66</v>
      </c>
      <c r="E51" s="531" t="s">
        <v>65</v>
      </c>
      <c r="F51" s="532"/>
      <c r="G51" s="510"/>
      <c r="H51" s="497"/>
    </row>
    <row r="52" spans="1:10" ht="13.5" x14ac:dyDescent="0.25">
      <c r="A52" s="31" t="s">
        <v>12</v>
      </c>
      <c r="B52" s="531" t="s">
        <v>69</v>
      </c>
      <c r="C52" s="532"/>
      <c r="D52" s="296" t="s">
        <v>68</v>
      </c>
      <c r="E52" s="531" t="s">
        <v>339</v>
      </c>
      <c r="F52" s="532"/>
      <c r="G52" s="510"/>
      <c r="H52" s="497"/>
      <c r="J52" s="4"/>
    </row>
    <row r="53" spans="1:10" ht="13.5" x14ac:dyDescent="0.25">
      <c r="A53" s="31" t="s">
        <v>13</v>
      </c>
      <c r="B53" s="531" t="s">
        <v>185</v>
      </c>
      <c r="C53" s="532"/>
      <c r="D53" s="296" t="s">
        <v>66</v>
      </c>
      <c r="E53" s="531" t="s">
        <v>65</v>
      </c>
      <c r="F53" s="532"/>
      <c r="G53" s="528"/>
      <c r="H53" s="497"/>
      <c r="J53" s="3"/>
    </row>
    <row r="54" spans="1:10" ht="13.5" x14ac:dyDescent="0.25">
      <c r="A54" s="31" t="s">
        <v>15</v>
      </c>
      <c r="B54" s="510"/>
      <c r="C54" s="497"/>
      <c r="D54" s="392"/>
      <c r="E54" s="510"/>
      <c r="F54" s="497"/>
      <c r="G54" s="528"/>
      <c r="H54" s="497"/>
    </row>
    <row r="55" spans="1:10" ht="13.5" x14ac:dyDescent="0.25">
      <c r="A55" s="31" t="s">
        <v>114</v>
      </c>
      <c r="B55" s="510"/>
      <c r="C55" s="497"/>
      <c r="D55" s="392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92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5"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7:B28"/>
    <mergeCell ref="C27:D27"/>
    <mergeCell ref="E27:F27"/>
    <mergeCell ref="G27:H28"/>
    <mergeCell ref="A29:B29"/>
    <mergeCell ref="G29:H29"/>
    <mergeCell ref="A23:B23"/>
    <mergeCell ref="C23:D23"/>
    <mergeCell ref="A24:B24"/>
    <mergeCell ref="C24:D24"/>
    <mergeCell ref="G24:H24"/>
    <mergeCell ref="A26:H26"/>
    <mergeCell ref="A19:B19"/>
    <mergeCell ref="C19:D19"/>
    <mergeCell ref="G19:H19"/>
    <mergeCell ref="A20:B20"/>
    <mergeCell ref="C20:D20"/>
    <mergeCell ref="A21:B21"/>
    <mergeCell ref="C21:D21"/>
    <mergeCell ref="C17:D17"/>
    <mergeCell ref="A18:B18"/>
    <mergeCell ref="C18:D18"/>
    <mergeCell ref="G18:H18"/>
    <mergeCell ref="A14:B14"/>
    <mergeCell ref="C14:D14"/>
    <mergeCell ref="G14:H14"/>
    <mergeCell ref="A15:B15"/>
    <mergeCell ref="C15:D15"/>
    <mergeCell ref="A13:B13"/>
    <mergeCell ref="C13:D13"/>
    <mergeCell ref="B7:D7"/>
    <mergeCell ref="E7:G7"/>
    <mergeCell ref="A9:H9"/>
    <mergeCell ref="A10:B10"/>
    <mergeCell ref="C10:D10"/>
    <mergeCell ref="G10:H10"/>
    <mergeCell ref="A16:B16"/>
    <mergeCell ref="C16:D16"/>
    <mergeCell ref="G16:H16"/>
    <mergeCell ref="A1:H1"/>
    <mergeCell ref="B3:C3"/>
    <mergeCell ref="B5:D5"/>
    <mergeCell ref="E5:G5"/>
    <mergeCell ref="B6:D6"/>
    <mergeCell ref="E6:G6"/>
    <mergeCell ref="A11:B11"/>
    <mergeCell ref="C11:D11"/>
    <mergeCell ref="A12:B12"/>
    <mergeCell ref="C12:D12"/>
    <mergeCell ref="G12:H12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4" zoomScale="89" zoomScaleNormal="89" workbookViewId="0">
      <selection activeCell="C14" sqref="C14:D14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156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242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425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51" t="s">
        <v>32</v>
      </c>
      <c r="F10" s="152" t="s">
        <v>17</v>
      </c>
      <c r="G10" s="499" t="s">
        <v>18</v>
      </c>
      <c r="H10" s="499"/>
    </row>
    <row r="11" spans="1:8" ht="13.5" x14ac:dyDescent="0.25">
      <c r="A11" s="527" t="s">
        <v>193</v>
      </c>
      <c r="B11" s="492"/>
      <c r="C11" s="537" t="s">
        <v>150</v>
      </c>
      <c r="D11" s="538"/>
      <c r="E11" s="147" t="s">
        <v>194</v>
      </c>
      <c r="F11" s="152" t="s">
        <v>231</v>
      </c>
      <c r="G11" s="145"/>
      <c r="H11" s="146"/>
    </row>
    <row r="12" spans="1:8" ht="13.5" x14ac:dyDescent="0.25">
      <c r="A12" s="527" t="s">
        <v>193</v>
      </c>
      <c r="B12" s="492"/>
      <c r="C12" s="537" t="s">
        <v>236</v>
      </c>
      <c r="D12" s="538"/>
      <c r="E12" s="147"/>
      <c r="F12" s="152" t="s">
        <v>237</v>
      </c>
      <c r="G12" s="145"/>
      <c r="H12" s="146"/>
    </row>
    <row r="13" spans="1:8" x14ac:dyDescent="0.2">
      <c r="A13" s="486" t="s">
        <v>27</v>
      </c>
      <c r="B13" s="486"/>
      <c r="C13" s="485" t="s">
        <v>304</v>
      </c>
      <c r="D13" s="485"/>
      <c r="E13" s="2" t="s">
        <v>118</v>
      </c>
      <c r="F13" s="147">
        <v>2013</v>
      </c>
      <c r="G13" s="487"/>
      <c r="H13" s="488"/>
    </row>
    <row r="14" spans="1:8" x14ac:dyDescent="0.2">
      <c r="A14" s="489" t="s">
        <v>83</v>
      </c>
      <c r="B14" s="490"/>
      <c r="C14" s="491" t="s">
        <v>636</v>
      </c>
      <c r="D14" s="492"/>
      <c r="E14" s="2" t="s">
        <v>118</v>
      </c>
      <c r="F14" s="147">
        <v>2013</v>
      </c>
      <c r="G14" s="153"/>
      <c r="H14" s="154"/>
    </row>
    <row r="15" spans="1:8" x14ac:dyDescent="0.2">
      <c r="A15" s="491" t="s">
        <v>30</v>
      </c>
      <c r="B15" s="492"/>
      <c r="C15" s="485" t="s">
        <v>59</v>
      </c>
      <c r="D15" s="485"/>
      <c r="E15" s="2" t="s">
        <v>118</v>
      </c>
      <c r="F15" s="147" t="s">
        <v>191</v>
      </c>
      <c r="G15" s="491"/>
      <c r="H15" s="492"/>
    </row>
    <row r="16" spans="1:8" x14ac:dyDescent="0.2">
      <c r="A16" s="491" t="s">
        <v>108</v>
      </c>
      <c r="B16" s="492"/>
      <c r="C16" s="491" t="s">
        <v>105</v>
      </c>
      <c r="D16" s="492"/>
      <c r="E16" s="2" t="s">
        <v>118</v>
      </c>
      <c r="F16" s="147">
        <v>6.3</v>
      </c>
      <c r="G16" s="149"/>
      <c r="H16" s="150"/>
    </row>
    <row r="17" spans="1:8" x14ac:dyDescent="0.2">
      <c r="A17" s="485" t="s">
        <v>31</v>
      </c>
      <c r="B17" s="485"/>
      <c r="C17" s="485" t="s">
        <v>60</v>
      </c>
      <c r="D17" s="485"/>
      <c r="E17" s="2" t="s">
        <v>118</v>
      </c>
      <c r="F17" s="147"/>
      <c r="G17" s="491"/>
      <c r="H17" s="492"/>
    </row>
    <row r="18" spans="1:8" x14ac:dyDescent="0.2">
      <c r="A18" s="149"/>
      <c r="B18" s="150"/>
      <c r="C18" s="491" t="s">
        <v>119</v>
      </c>
      <c r="D18" s="492"/>
      <c r="E18" s="2"/>
      <c r="F18" s="147"/>
      <c r="G18" s="149"/>
      <c r="H18" s="150"/>
    </row>
    <row r="19" spans="1:8" x14ac:dyDescent="0.2">
      <c r="A19" s="491" t="s">
        <v>28</v>
      </c>
      <c r="B19" s="492"/>
      <c r="C19" s="491" t="s">
        <v>82</v>
      </c>
      <c r="D19" s="492"/>
      <c r="E19" s="2" t="s">
        <v>118</v>
      </c>
      <c r="F19" s="147"/>
      <c r="G19" s="491"/>
      <c r="H19" s="492"/>
    </row>
    <row r="20" spans="1:8" x14ac:dyDescent="0.2">
      <c r="A20" s="485" t="s">
        <v>29</v>
      </c>
      <c r="B20" s="485"/>
      <c r="C20" s="485" t="s">
        <v>195</v>
      </c>
      <c r="D20" s="485"/>
      <c r="E20" s="2" t="s">
        <v>118</v>
      </c>
      <c r="F20" s="147" t="s">
        <v>196</v>
      </c>
      <c r="G20" s="491"/>
      <c r="H20" s="492"/>
    </row>
    <row r="21" spans="1:8" x14ac:dyDescent="0.2">
      <c r="A21" s="491" t="s">
        <v>85</v>
      </c>
      <c r="B21" s="492"/>
      <c r="C21" s="485" t="s">
        <v>235</v>
      </c>
      <c r="D21" s="485"/>
      <c r="E21" s="2" t="s">
        <v>118</v>
      </c>
      <c r="F21" s="147">
        <v>2</v>
      </c>
      <c r="G21" s="491"/>
      <c r="H21" s="492"/>
    </row>
    <row r="22" spans="1:8" x14ac:dyDescent="0.2">
      <c r="A22" s="149"/>
      <c r="B22" s="150"/>
      <c r="C22" s="491" t="s">
        <v>238</v>
      </c>
      <c r="D22" s="492"/>
      <c r="E22" s="2" t="s">
        <v>118</v>
      </c>
      <c r="F22" s="56" t="s">
        <v>239</v>
      </c>
      <c r="G22" s="149"/>
      <c r="H22" s="150"/>
    </row>
    <row r="23" spans="1:8" x14ac:dyDescent="0.2">
      <c r="A23" s="271"/>
      <c r="B23" s="272"/>
      <c r="C23" s="485" t="s">
        <v>240</v>
      </c>
      <c r="D23" s="485"/>
      <c r="E23" s="2"/>
      <c r="F23" s="147" t="s">
        <v>241</v>
      </c>
      <c r="G23" s="271"/>
      <c r="H23" s="272"/>
    </row>
    <row r="24" spans="1:8" x14ac:dyDescent="0.2">
      <c r="A24" s="485"/>
      <c r="B24" s="485"/>
      <c r="C24" s="491"/>
      <c r="D24" s="492"/>
      <c r="E24" s="2"/>
      <c r="F24" s="2"/>
      <c r="G24" s="485"/>
      <c r="H24" s="485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234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232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233</v>
      </c>
      <c r="F35" s="46" t="s">
        <v>5</v>
      </c>
      <c r="G35" s="518" t="s">
        <v>104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51" t="s">
        <v>21</v>
      </c>
      <c r="B38" s="151" t="s">
        <v>7</v>
      </c>
      <c r="C38" s="151" t="s">
        <v>22</v>
      </c>
      <c r="D38" s="151" t="s">
        <v>23</v>
      </c>
      <c r="E38" s="19"/>
      <c r="F38" s="510" t="s">
        <v>24</v>
      </c>
      <c r="G38" s="497"/>
      <c r="H38" s="151" t="s">
        <v>23</v>
      </c>
    </row>
    <row r="39" spans="1:8" x14ac:dyDescent="0.2">
      <c r="A39" s="147">
        <v>1</v>
      </c>
      <c r="B39" s="147" t="s">
        <v>50</v>
      </c>
      <c r="C39" s="147">
        <v>500</v>
      </c>
      <c r="D39" s="147" t="s">
        <v>63</v>
      </c>
      <c r="E39" s="16"/>
      <c r="F39" s="11"/>
      <c r="G39" s="12"/>
      <c r="H39" s="8"/>
    </row>
    <row r="40" spans="1:8" x14ac:dyDescent="0.2">
      <c r="A40" s="147">
        <v>2</v>
      </c>
      <c r="B40" s="147" t="s">
        <v>51</v>
      </c>
      <c r="C40" s="147">
        <v>500</v>
      </c>
      <c r="D40" s="147" t="s">
        <v>63</v>
      </c>
      <c r="E40" s="16"/>
      <c r="F40" s="11"/>
      <c r="G40" s="12"/>
      <c r="H40" s="8"/>
    </row>
    <row r="41" spans="1:8" x14ac:dyDescent="0.2">
      <c r="A41" s="147"/>
      <c r="B41" s="147"/>
      <c r="C41" s="147"/>
      <c r="D41" s="147"/>
      <c r="E41" s="16"/>
      <c r="F41" s="11"/>
      <c r="G41" s="12"/>
      <c r="H41" s="8"/>
    </row>
    <row r="42" spans="1:8" x14ac:dyDescent="0.2">
      <c r="A42" s="147"/>
      <c r="B42" s="147"/>
      <c r="C42" s="147"/>
      <c r="D42" s="147"/>
      <c r="E42" s="16"/>
      <c r="F42" s="11"/>
      <c r="G42" s="12"/>
      <c r="H42" s="8"/>
    </row>
    <row r="43" spans="1:8" x14ac:dyDescent="0.2">
      <c r="A43" s="147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423</v>
      </c>
    </row>
    <row r="47" spans="1:8" ht="15" customHeight="1" x14ac:dyDescent="0.25">
      <c r="A47" s="514" t="s">
        <v>19</v>
      </c>
      <c r="B47" s="514"/>
      <c r="C47" s="25" t="s">
        <v>242</v>
      </c>
      <c r="D47" s="29" t="s">
        <v>1</v>
      </c>
      <c r="E47" s="295" t="s">
        <v>376</v>
      </c>
      <c r="F47" s="515" t="s">
        <v>33</v>
      </c>
      <c r="G47" s="515"/>
      <c r="H47" s="148" t="s">
        <v>208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51" t="s">
        <v>20</v>
      </c>
      <c r="B50" s="510" t="s">
        <v>45</v>
      </c>
      <c r="C50" s="497"/>
      <c r="D50" s="151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111</v>
      </c>
      <c r="C51" s="497"/>
      <c r="D51" s="151" t="s">
        <v>66</v>
      </c>
      <c r="E51" s="510" t="s">
        <v>65</v>
      </c>
      <c r="F51" s="497"/>
      <c r="G51" s="510">
        <v>65812806274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51" t="s">
        <v>112</v>
      </c>
      <c r="E52" s="510" t="s">
        <v>243</v>
      </c>
      <c r="F52" s="497"/>
      <c r="G52" s="510" t="s">
        <v>245</v>
      </c>
      <c r="H52" s="497"/>
      <c r="J52" s="3"/>
    </row>
    <row r="53" spans="1:10" ht="13.5" x14ac:dyDescent="0.25">
      <c r="A53" s="31" t="s">
        <v>13</v>
      </c>
      <c r="B53" s="510" t="s">
        <v>185</v>
      </c>
      <c r="C53" s="497"/>
      <c r="D53" s="151" t="s">
        <v>66</v>
      </c>
      <c r="E53" s="510" t="s">
        <v>65</v>
      </c>
      <c r="F53" s="497"/>
      <c r="G53" s="528" t="s">
        <v>214</v>
      </c>
      <c r="H53" s="497"/>
      <c r="J53" s="3"/>
    </row>
    <row r="54" spans="1:10" ht="13.5" x14ac:dyDescent="0.25">
      <c r="A54" s="31" t="s">
        <v>15</v>
      </c>
      <c r="B54" s="510" t="s">
        <v>115</v>
      </c>
      <c r="C54" s="497"/>
      <c r="D54" s="151" t="s">
        <v>152</v>
      </c>
      <c r="E54" s="510" t="s">
        <v>424</v>
      </c>
      <c r="F54" s="497"/>
      <c r="G54" s="528" t="s">
        <v>244</v>
      </c>
      <c r="H54" s="497"/>
    </row>
    <row r="55" spans="1:10" ht="13.5" x14ac:dyDescent="0.25">
      <c r="A55" s="31" t="s">
        <v>114</v>
      </c>
      <c r="B55" s="510"/>
      <c r="C55" s="497"/>
      <c r="D55" s="151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51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A61:H61"/>
    <mergeCell ref="A64:H64"/>
    <mergeCell ref="A70:C70"/>
    <mergeCell ref="E70:G70"/>
    <mergeCell ref="A12:B12"/>
    <mergeCell ref="C12:D12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1:B21"/>
    <mergeCell ref="C21:D21"/>
    <mergeCell ref="G21:H21"/>
    <mergeCell ref="C22:D22"/>
    <mergeCell ref="A24:B24"/>
    <mergeCell ref="C23:D23"/>
    <mergeCell ref="G24:H24"/>
    <mergeCell ref="C18:D18"/>
    <mergeCell ref="A19:B19"/>
    <mergeCell ref="C19:D19"/>
    <mergeCell ref="G19:H19"/>
    <mergeCell ref="A20:B20"/>
    <mergeCell ref="C20:D20"/>
    <mergeCell ref="G20:H20"/>
    <mergeCell ref="C24:D24"/>
    <mergeCell ref="A15:B15"/>
    <mergeCell ref="C15:D15"/>
    <mergeCell ref="G15:H15"/>
    <mergeCell ref="A16:B16"/>
    <mergeCell ref="C16:D16"/>
    <mergeCell ref="A17:B17"/>
    <mergeCell ref="C17:D17"/>
    <mergeCell ref="G17:H17"/>
    <mergeCell ref="A11:B11"/>
    <mergeCell ref="C11:D11"/>
    <mergeCell ref="A13:B13"/>
    <mergeCell ref="C13:D13"/>
    <mergeCell ref="G13:H13"/>
    <mergeCell ref="A14:B14"/>
    <mergeCell ref="C14:D14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75" zoomScaleNormal="75" workbookViewId="0">
      <selection activeCell="B1" sqref="B1:J1"/>
    </sheetView>
  </sheetViews>
  <sheetFormatPr baseColWidth="10" defaultColWidth="9.140625" defaultRowHeight="15" x14ac:dyDescent="0.25"/>
  <cols>
    <col min="1" max="1" width="6.28515625" customWidth="1"/>
    <col min="2" max="2" width="17.42578125" customWidth="1"/>
    <col min="3" max="3" width="13.5703125" customWidth="1"/>
    <col min="4" max="4" width="23.42578125" bestFit="1" customWidth="1"/>
    <col min="5" max="5" width="27.85546875" customWidth="1"/>
    <col min="6" max="6" width="25.140625" customWidth="1"/>
    <col min="7" max="7" width="16.42578125" customWidth="1"/>
    <col min="8" max="8" width="15.42578125" bestFit="1" customWidth="1"/>
    <col min="9" max="9" width="6.5703125" customWidth="1"/>
    <col min="10" max="10" width="7.42578125" customWidth="1"/>
    <col min="11" max="11" width="24.140625" customWidth="1"/>
    <col min="12" max="12" width="26.7109375" customWidth="1"/>
    <col min="13" max="13" width="12.42578125" customWidth="1"/>
  </cols>
  <sheetData>
    <row r="1" spans="1:18" ht="21" customHeight="1" thickBot="1" x14ac:dyDescent="0.45">
      <c r="A1" s="384"/>
      <c r="B1" s="547" t="s">
        <v>648</v>
      </c>
      <c r="C1" s="547"/>
      <c r="D1" s="547"/>
      <c r="E1" s="547"/>
      <c r="F1" s="547"/>
      <c r="G1" s="547"/>
      <c r="H1" s="547"/>
      <c r="I1" s="547"/>
      <c r="J1" s="547"/>
      <c r="K1" s="454"/>
      <c r="L1" s="454"/>
      <c r="M1" s="384"/>
      <c r="N1" s="275"/>
    </row>
    <row r="2" spans="1:18" ht="18" thickBot="1" x14ac:dyDescent="0.35">
      <c r="A2" s="284" t="s">
        <v>356</v>
      </c>
      <c r="B2" s="284" t="s">
        <v>366</v>
      </c>
      <c r="C2" s="284" t="s">
        <v>357</v>
      </c>
      <c r="D2" s="284" t="s">
        <v>358</v>
      </c>
      <c r="E2" s="284" t="s">
        <v>507</v>
      </c>
      <c r="F2" s="284" t="s">
        <v>55</v>
      </c>
      <c r="G2" s="284" t="s">
        <v>361</v>
      </c>
      <c r="H2" s="284" t="s">
        <v>359</v>
      </c>
      <c r="I2" s="284" t="s">
        <v>509</v>
      </c>
      <c r="J2" s="284" t="s">
        <v>508</v>
      </c>
      <c r="K2" s="284" t="s">
        <v>633</v>
      </c>
      <c r="L2" s="284" t="s">
        <v>634</v>
      </c>
      <c r="M2" s="284" t="s">
        <v>360</v>
      </c>
      <c r="P2" s="409"/>
      <c r="Q2" s="409"/>
    </row>
    <row r="3" spans="1:18" x14ac:dyDescent="0.25">
      <c r="A3" s="385">
        <v>1</v>
      </c>
      <c r="B3" s="553" t="s">
        <v>367</v>
      </c>
      <c r="C3" s="285" t="str">
        <f>GERENTE!A$29</f>
        <v>abermudez</v>
      </c>
      <c r="D3" s="285" t="str">
        <f>GERENTE!C47</f>
        <v>PC-GERENTE</v>
      </c>
      <c r="E3" s="285" t="str">
        <f>GERENTE!E47</f>
        <v>SAGITARIO.COM</v>
      </c>
      <c r="F3" s="285" t="str">
        <f>GERENTE!H46</f>
        <v>192.168.1.100</v>
      </c>
      <c r="G3" s="285" t="str">
        <f>GERENTE!E34</f>
        <v>CORE I3-8100</v>
      </c>
      <c r="H3" s="285" t="str">
        <f>GERENTE!E35</f>
        <v>3.60 GHz</v>
      </c>
      <c r="I3" s="285" t="str">
        <f>GERENTE!B35</f>
        <v>8 Gb.</v>
      </c>
      <c r="J3" s="285" t="str">
        <f>GERENTE!G35</f>
        <v>1 Tb.</v>
      </c>
      <c r="K3" s="455" t="str">
        <f>GERENTE!C11</f>
        <v>WINDOWS 10 PRO</v>
      </c>
      <c r="L3" s="455" t="str">
        <f>GERENTE!C12</f>
        <v xml:space="preserve">OFFICE PRO 2013 </v>
      </c>
      <c r="M3" s="278" t="s">
        <v>364</v>
      </c>
    </row>
    <row r="4" spans="1:18" x14ac:dyDescent="0.25">
      <c r="A4" s="383">
        <v>2</v>
      </c>
      <c r="B4" s="552"/>
      <c r="C4" s="276" t="str">
        <f>FINANZAS!A$29</f>
        <v>aurora</v>
      </c>
      <c r="D4" s="276" t="str">
        <f>FINANZAS!C47</f>
        <v>PC130</v>
      </c>
      <c r="E4" s="276" t="str">
        <f>FINANZAS!H47</f>
        <v>SAGITARIO</v>
      </c>
      <c r="F4" s="276" t="str">
        <f>FINANZAS!H46</f>
        <v>192.168.1.12</v>
      </c>
      <c r="G4" s="276" t="str">
        <f>FINANZAS!E34</f>
        <v>CORE I5-10400F</v>
      </c>
      <c r="H4" s="276" t="str">
        <f>FINANZAS!E35</f>
        <v>2.90 GHz</v>
      </c>
      <c r="I4" s="276" t="str">
        <f>FINANZAS!B35</f>
        <v>8 Gb.</v>
      </c>
      <c r="J4" s="276" t="str">
        <f>FINANZAS!G35</f>
        <v>500 Gb.</v>
      </c>
      <c r="K4" s="348" t="str">
        <f>FINANZAS!C11</f>
        <v>WINDOWS 10 HOME</v>
      </c>
      <c r="L4" s="457" t="str">
        <f>FINANZAS!C12</f>
        <v>OFFICE PRO 2013</v>
      </c>
      <c r="M4" s="278" t="s">
        <v>364</v>
      </c>
    </row>
    <row r="5" spans="1:18" x14ac:dyDescent="0.25">
      <c r="A5" s="450">
        <v>3</v>
      </c>
      <c r="B5" s="552"/>
      <c r="C5" s="276" t="str">
        <f>ROSA!A$29</f>
        <v>rcamacho</v>
      </c>
      <c r="D5" s="276" t="str">
        <f>ROSA!C$47</f>
        <v>PC-ROSA</v>
      </c>
      <c r="E5" s="276" t="str">
        <f>ROSA!E$47</f>
        <v>SAGITARIO.COM</v>
      </c>
      <c r="F5" s="276" t="str">
        <f>ROSA!H46</f>
        <v>192.168.1.17</v>
      </c>
      <c r="G5" s="276" t="str">
        <f>ROSA!E$34</f>
        <v>CORE I3-6100</v>
      </c>
      <c r="H5" s="276" t="str">
        <f>ROSA!E$35</f>
        <v>3.70 GHz</v>
      </c>
      <c r="I5" s="276" t="str">
        <f>ROSA!B$35</f>
        <v>8 Gb.</v>
      </c>
      <c r="J5" s="276" t="str">
        <f>ROSA!G$35</f>
        <v>1 Tb.</v>
      </c>
      <c r="K5" s="457" t="str">
        <f>ROSA!C$11</f>
        <v>WINDOWS 8.1 PRO</v>
      </c>
      <c r="L5" s="457" t="str">
        <f>ROSA!C$12</f>
        <v xml:space="preserve"> OFFICE PRO 2013 </v>
      </c>
      <c r="M5" s="278" t="s">
        <v>364</v>
      </c>
    </row>
    <row r="6" spans="1:18" x14ac:dyDescent="0.25">
      <c r="A6" s="383">
        <v>4</v>
      </c>
      <c r="B6" s="552"/>
      <c r="C6" s="276" t="str">
        <f>MARIANA!A$29</f>
        <v>mmontes</v>
      </c>
      <c r="D6" s="276" t="str">
        <f>MARIANA!C47</f>
        <v>PC-ASIST-PROD</v>
      </c>
      <c r="E6" s="276" t="str">
        <f>MARIANA!E$47</f>
        <v>SAGITARIO.COM</v>
      </c>
      <c r="F6" s="276" t="str">
        <f>MARIANA!H46</f>
        <v>192.168.1.9</v>
      </c>
      <c r="G6" s="276" t="str">
        <f>MARIANA!E34</f>
        <v>CORE I3-7100</v>
      </c>
      <c r="H6" s="276" t="str">
        <f>MARIANA!E35</f>
        <v>3.90 GHz</v>
      </c>
      <c r="I6" s="276" t="str">
        <f>MARIANA!B35</f>
        <v>8 Gb.</v>
      </c>
      <c r="J6" s="276" t="str">
        <f>MARIANA!G35</f>
        <v>500 Gb.</v>
      </c>
      <c r="K6" s="457" t="str">
        <f>MARIANA!C12</f>
        <v>WINDOWS 8.1 PRO</v>
      </c>
      <c r="L6" s="457" t="str">
        <f>MARIANA!C13</f>
        <v xml:space="preserve">OFFICE PRO 2013 </v>
      </c>
      <c r="M6" s="278" t="s">
        <v>364</v>
      </c>
    </row>
    <row r="7" spans="1:18" x14ac:dyDescent="0.25">
      <c r="A7" s="450">
        <v>5</v>
      </c>
      <c r="B7" s="552"/>
      <c r="C7" s="276" t="str">
        <f>MINA!A$29</f>
        <v>mromero</v>
      </c>
      <c r="D7" s="276" t="str">
        <f>MINA!C47</f>
        <v>PC-LOGISTICA</v>
      </c>
      <c r="E7" s="276" t="str">
        <f>MINA!E$47</f>
        <v>SAGITARIO.COM</v>
      </c>
      <c r="F7" s="276" t="str">
        <f>MINA!H46</f>
        <v>192.168.1.10</v>
      </c>
      <c r="G7" s="276" t="str">
        <f>MINA!E34</f>
        <v>CORE I3-3220</v>
      </c>
      <c r="H7" s="276" t="str">
        <f>MINA!E35</f>
        <v>3.30 GHz</v>
      </c>
      <c r="I7" s="276" t="str">
        <f>MINA!B35</f>
        <v>8 Gb.</v>
      </c>
      <c r="J7" s="276" t="str">
        <f>MINA!G35</f>
        <v>500 Gb.</v>
      </c>
      <c r="K7" s="348" t="str">
        <f>MINA!C11</f>
        <v>WINDOWS 10 ENTERPRISE</v>
      </c>
      <c r="L7" s="457" t="str">
        <f>MINA!C12</f>
        <v xml:space="preserve">OFFICE PRO 2013 </v>
      </c>
      <c r="M7" s="278" t="s">
        <v>364</v>
      </c>
    </row>
    <row r="8" spans="1:18" x14ac:dyDescent="0.25">
      <c r="A8" s="383">
        <v>6</v>
      </c>
      <c r="B8" s="554"/>
      <c r="C8" s="276" t="str">
        <f>VOLANTE!A$29</f>
        <v>user</v>
      </c>
      <c r="D8" s="276" t="str">
        <f>VOLANTE!C47</f>
        <v>PC-VOLANTE</v>
      </c>
      <c r="E8" s="276" t="str">
        <f>VOLANTE!E$47</f>
        <v>SAGITARIO.COM</v>
      </c>
      <c r="F8" s="276" t="str">
        <f>VOLANTE!H46</f>
        <v>192.168.1.19</v>
      </c>
      <c r="G8" s="276" t="str">
        <f>VOLANTE!E34</f>
        <v>CORE 2DUO-E7500</v>
      </c>
      <c r="H8" s="276" t="str">
        <f>VOLANTE!E35</f>
        <v>2.93 GHz</v>
      </c>
      <c r="I8" s="276" t="str">
        <f>VOLANTE!B35</f>
        <v>2 Gb.</v>
      </c>
      <c r="J8" s="276" t="str">
        <f>VOLANTE!G35</f>
        <v>160 Gb.</v>
      </c>
      <c r="K8" s="457" t="str">
        <f>VOLANTE!C11</f>
        <v>WINDOWS 10 PRO</v>
      </c>
      <c r="L8" s="457" t="str">
        <f>VOLANTE!C12</f>
        <v xml:space="preserve">OFFICE PRO 2013 </v>
      </c>
      <c r="M8" s="279" t="s">
        <v>373</v>
      </c>
      <c r="R8" t="s">
        <v>542</v>
      </c>
    </row>
    <row r="9" spans="1:18" s="467" customFormat="1" x14ac:dyDescent="0.25">
      <c r="A9" s="462">
        <v>7</v>
      </c>
      <c r="B9" s="548" t="s">
        <v>298</v>
      </c>
      <c r="C9" s="349" t="str">
        <f>'SISTEMA VENTAS'!A$29</f>
        <v>ventas</v>
      </c>
      <c r="D9" s="349" t="str">
        <f>'SISTEMA VENTAS'!C47</f>
        <v>SRV-VENTAS</v>
      </c>
      <c r="E9" s="349" t="str">
        <f>'SISTEMA VENTAS'!E$47</f>
        <v>SAGITARIO.COM</v>
      </c>
      <c r="F9" s="349" t="str">
        <f>'SISTEMA VENTAS'!H46</f>
        <v>192.168.1.13</v>
      </c>
      <c r="G9" s="349" t="str">
        <f>'SISTEMA VENTAS'!E34</f>
        <v>P. DUAL E2180</v>
      </c>
      <c r="H9" s="349" t="str">
        <f>'SISTEMA VENTAS'!E35</f>
        <v>2.0 GHz</v>
      </c>
      <c r="I9" s="349" t="str">
        <f>'SISTEMA VENTAS'!B35</f>
        <v>2.50 Gb.</v>
      </c>
      <c r="J9" s="349" t="str">
        <f>'SISTEMA VENTAS'!G35</f>
        <v>320 Gb.</v>
      </c>
      <c r="K9" s="348" t="str">
        <f>'SISTEMA VENTAS'!C11</f>
        <v>WINDOWS 7 PRO</v>
      </c>
      <c r="L9" s="349" t="str">
        <f>'SISTEMA VENTAS'!C12</f>
        <v xml:space="preserve"> OFFICE PRO 2013</v>
      </c>
      <c r="M9" s="432" t="s">
        <v>373</v>
      </c>
    </row>
    <row r="10" spans="1:18" x14ac:dyDescent="0.25">
      <c r="A10" s="383">
        <v>8</v>
      </c>
      <c r="B10" s="549"/>
      <c r="C10" s="276" t="str">
        <f>LUCIA!A$29</f>
        <v>lbendezu</v>
      </c>
      <c r="D10" s="276" t="str">
        <f>LUCIA!C47</f>
        <v>PC-LUCIA</v>
      </c>
      <c r="E10" s="276" t="str">
        <f>LUCIA!E$47</f>
        <v>SAGITARIO.COM</v>
      </c>
      <c r="F10" s="276" t="str">
        <f>LUCIA!H46</f>
        <v>192.168.1.14</v>
      </c>
      <c r="G10" s="276" t="str">
        <f>LUCIA!E34</f>
        <v>CORE I5 6500</v>
      </c>
      <c r="H10" s="276" t="str">
        <f>LUCIA!E35</f>
        <v>3.20 GHz</v>
      </c>
      <c r="I10" s="276" t="str">
        <f>LUCIA!B35</f>
        <v>8 Gb.</v>
      </c>
      <c r="J10" s="276" t="str">
        <f>LUCIA!G35</f>
        <v>1 Tb.</v>
      </c>
      <c r="K10" s="457" t="str">
        <f>LUCIA!C11</f>
        <v>WINDOWS 8.1 PRO</v>
      </c>
      <c r="L10" s="457" t="str">
        <f>LUCIA!C12</f>
        <v>OFFICE PRO 2013</v>
      </c>
      <c r="M10" s="278" t="s">
        <v>364</v>
      </c>
    </row>
    <row r="11" spans="1:18" s="467" customFormat="1" x14ac:dyDescent="0.25">
      <c r="A11" s="462">
        <v>9</v>
      </c>
      <c r="B11" s="549"/>
      <c r="C11" s="349" t="str">
        <f>LIDYA!A$29</f>
        <v>lgutierrez</v>
      </c>
      <c r="D11" s="349" t="str">
        <f>LIDYA!C47</f>
        <v>PC-LIDYA</v>
      </c>
      <c r="E11" s="349" t="str">
        <f>LIDYA!E$47</f>
        <v>SAGITARIO.COM</v>
      </c>
      <c r="F11" s="349" t="str">
        <f>LIDYA!H46</f>
        <v>192.168.1.16</v>
      </c>
      <c r="G11" s="349" t="str">
        <f>LIDYA!E34</f>
        <v>CORE I5 10400</v>
      </c>
      <c r="H11" s="349" t="str">
        <f>LIDYA!E35</f>
        <v>2.70 GHz</v>
      </c>
      <c r="I11" s="349" t="str">
        <f>LIDYA!B35</f>
        <v>8 Gb.</v>
      </c>
      <c r="J11" s="349" t="str">
        <f>LIDYA!G35</f>
        <v>500 Gb.</v>
      </c>
      <c r="K11" s="349" t="str">
        <f>LIDYA!C11</f>
        <v>WINDOWS 8.1 PRO</v>
      </c>
      <c r="L11" s="349" t="str">
        <f>LIDYA!C12</f>
        <v>OFFICE PRO 2013</v>
      </c>
      <c r="M11" s="466" t="s">
        <v>364</v>
      </c>
    </row>
    <row r="12" spans="1:18" x14ac:dyDescent="0.25">
      <c r="A12" s="383">
        <v>10</v>
      </c>
      <c r="B12" s="550"/>
      <c r="C12" s="276" t="str">
        <f>NOEMI!A$29</f>
        <v>nguerrero</v>
      </c>
      <c r="D12" s="276" t="str">
        <f>NOEMI!C47</f>
        <v>PC-NOEMI</v>
      </c>
      <c r="E12" s="276" t="str">
        <f>NOEMI!E$47</f>
        <v>SAGITARIO.COM</v>
      </c>
      <c r="F12" s="276" t="str">
        <f>NOEMI!H46</f>
        <v>192.168.1.15</v>
      </c>
      <c r="G12" s="276" t="str">
        <f>NOEMI!E34</f>
        <v>CORE I3 6100</v>
      </c>
      <c r="H12" s="276" t="str">
        <f>NOEMI!E35</f>
        <v>3.70 GHz</v>
      </c>
      <c r="I12" s="276" t="str">
        <f>NOEMI!B35</f>
        <v>8 Gb.</v>
      </c>
      <c r="J12" s="276" t="str">
        <f>NOEMI!G35</f>
        <v>1Tb.</v>
      </c>
      <c r="K12" s="457" t="str">
        <f>NOEMI!C11</f>
        <v>WINDOWS 8.1 PRO</v>
      </c>
      <c r="L12" s="457" t="str">
        <f>NOEMI!C12</f>
        <v>OFFICE PRO 2013</v>
      </c>
      <c r="M12" s="278" t="s">
        <v>364</v>
      </c>
    </row>
    <row r="13" spans="1:18" x14ac:dyDescent="0.25">
      <c r="A13" s="450">
        <v>11</v>
      </c>
      <c r="B13" s="556" t="s">
        <v>99</v>
      </c>
      <c r="C13" s="276" t="str">
        <f>SSOMA!A$29</f>
        <v>jfrias</v>
      </c>
      <c r="D13" s="276" t="str">
        <f>SSOMA!C47</f>
        <v>PC-SSOMA</v>
      </c>
      <c r="E13" s="276" t="str">
        <f>SSOMA!E$47</f>
        <v>SAGITARIO.COM</v>
      </c>
      <c r="F13" s="276" t="str">
        <f>SSOMA!H46</f>
        <v>192.168.1.24</v>
      </c>
      <c r="G13" s="276" t="str">
        <f>SSOMA!E34</f>
        <v>CORE 2DUO E7500</v>
      </c>
      <c r="H13" s="276" t="str">
        <f>SSOMA!E35</f>
        <v>3.20 GHz</v>
      </c>
      <c r="I13" s="276" t="str">
        <f>SSOMA!B35</f>
        <v>4 Gb.</v>
      </c>
      <c r="J13" s="276" t="str">
        <f>SSOMA!G35</f>
        <v>500 GB.</v>
      </c>
      <c r="K13" s="457" t="str">
        <f>SSOMA!C12</f>
        <v>WINDOWS 8.1 PRO</v>
      </c>
      <c r="L13" s="457" t="str">
        <f>SSOMA!C13</f>
        <v>OFFICE PRO 2013</v>
      </c>
      <c r="M13" s="279" t="s">
        <v>373</v>
      </c>
    </row>
    <row r="14" spans="1:18" x14ac:dyDescent="0.25">
      <c r="A14" s="383">
        <v>12</v>
      </c>
      <c r="B14" s="556"/>
      <c r="C14" s="276" t="str">
        <f>'ASIST. RRHH'!A$29</f>
        <v>btasayco</v>
      </c>
      <c r="D14" s="276" t="str">
        <f>'ASIST. RRHH'!C47</f>
        <v>PC-ASIST-RRHH</v>
      </c>
      <c r="E14" s="276" t="str">
        <f>'ASIST. RRHH'!E$47</f>
        <v>SAGITARIO.COM</v>
      </c>
      <c r="F14" s="276" t="str">
        <f>'ASIST. RRHH'!H46</f>
        <v>192.168.1.23</v>
      </c>
      <c r="G14" s="276" t="str">
        <f>'ASIST. RRHH'!E34</f>
        <v>INTEL CORE I3</v>
      </c>
      <c r="H14" s="276" t="str">
        <f>'ASIST. RRHH'!E35</f>
        <v>3.40 GHz</v>
      </c>
      <c r="I14" s="276" t="str">
        <f>'ASIST. RRHH'!B35</f>
        <v>4 Gb.</v>
      </c>
      <c r="J14" s="276" t="str">
        <f>'ASIST. RRHH'!G35</f>
        <v>500 GB.</v>
      </c>
      <c r="K14" s="457" t="str">
        <f>'ASIST. RRHH'!C11</f>
        <v>WINDOWS 10 PRO</v>
      </c>
      <c r="L14" s="457" t="str">
        <f>'ASIST. RRHH'!C12</f>
        <v>OFFICE PRO 2013</v>
      </c>
      <c r="M14" s="278" t="s">
        <v>364</v>
      </c>
    </row>
    <row r="15" spans="1:18" x14ac:dyDescent="0.25">
      <c r="A15" s="450">
        <v>13</v>
      </c>
      <c r="B15" s="556"/>
      <c r="C15" s="276" t="str">
        <f>'JEFE-RRHH'!A$29</f>
        <v>usilva</v>
      </c>
      <c r="D15" s="276" t="str">
        <f>'JEFE-RRHH'!C47</f>
        <v>PC-JEFE-RRHH</v>
      </c>
      <c r="E15" s="276" t="str">
        <f>'JEFE-RRHH'!E$47</f>
        <v>SAGITARIO.COM</v>
      </c>
      <c r="F15" s="276" t="str">
        <f>'JEFE-RRHH'!H46</f>
        <v>192.168.1.21</v>
      </c>
      <c r="G15" s="276" t="str">
        <f>'JEFE-RRHH'!E34</f>
        <v>CORE I3 10100</v>
      </c>
      <c r="H15" s="276" t="str">
        <f>'JEFE-RRHH'!E35</f>
        <v>3.60 GHz</v>
      </c>
      <c r="I15" s="276" t="str">
        <f>'JEFE-RRHH'!B35</f>
        <v>4 Gb.</v>
      </c>
      <c r="J15" s="276" t="str">
        <f>'JEFE-RRHH'!G35</f>
        <v>1 TB</v>
      </c>
      <c r="K15" s="457" t="str">
        <f>'JEFE-RRHH'!C11</f>
        <v>WINDOWS 10 PRO</v>
      </c>
      <c r="L15" s="457" t="str">
        <f>'JEFE-RRHH'!C12</f>
        <v>OFFICE PRO 2013</v>
      </c>
      <c r="M15" s="433" t="s">
        <v>372</v>
      </c>
    </row>
    <row r="16" spans="1:18" x14ac:dyDescent="0.25">
      <c r="A16" s="383">
        <v>14</v>
      </c>
      <c r="B16" s="556"/>
      <c r="C16" s="276" t="str">
        <f>'SERV-SOCIAL'!A$29</f>
        <v>onorabuena</v>
      </c>
      <c r="D16" s="276" t="str">
        <f>'SERV-SOCIAL'!C47</f>
        <v>PC-SERV-SOCIAL</v>
      </c>
      <c r="E16" s="276" t="str">
        <f>'SERV-SOCIAL'!E$47</f>
        <v>SAGITARIO.COM</v>
      </c>
      <c r="F16" s="276" t="str">
        <f>'SERV-SOCIAL'!H46</f>
        <v>192.168.1.22</v>
      </c>
      <c r="G16" s="276" t="str">
        <f>'SERV-SOCIAL'!E34</f>
        <v>CORE I3 4160</v>
      </c>
      <c r="H16" s="276" t="str">
        <f>'SERV-SOCIAL'!E35</f>
        <v>3.60 GHz</v>
      </c>
      <c r="I16" s="276" t="str">
        <f>'SERV-SOCIAL'!B35</f>
        <v>4 Gb.</v>
      </c>
      <c r="J16" s="276" t="str">
        <f>'SERV-SOCIAL'!G35</f>
        <v>500 Gb.</v>
      </c>
      <c r="K16" s="457" t="str">
        <f>'SERV-SOCIAL'!C11</f>
        <v>WINDOWS 8.1 PRO</v>
      </c>
      <c r="L16" s="457" t="str">
        <f>'SERV-SOCIAL'!C12</f>
        <v>OFFICE PRO 2013</v>
      </c>
      <c r="M16" s="433" t="s">
        <v>372</v>
      </c>
    </row>
    <row r="17" spans="1:13" x14ac:dyDescent="0.25">
      <c r="A17" s="450">
        <v>15</v>
      </c>
      <c r="B17" s="556"/>
      <c r="C17" s="448" t="str">
        <f>CONTABILIDAD!A$29</f>
        <v>pespinoza</v>
      </c>
      <c r="D17" s="448" t="str">
        <f>CONTABILIDAD!C$47</f>
        <v>PC-ANALISTA</v>
      </c>
      <c r="E17" s="448" t="str">
        <f>CONTABILIDAD!E$47</f>
        <v>SAGITARIO.COM</v>
      </c>
      <c r="F17" s="448" t="str">
        <f>CONTABILIDAD!H$46</f>
        <v>192.168.1.25</v>
      </c>
      <c r="G17" s="448" t="str">
        <f>CONTABILIDAD!E$34</f>
        <v>CORE i5 7400</v>
      </c>
      <c r="H17" s="448" t="str">
        <f>CONTABILIDAD!E$35</f>
        <v>3.00 GHz</v>
      </c>
      <c r="I17" s="448" t="str">
        <f>CONTABILIDAD!B$35</f>
        <v>8 Gb.</v>
      </c>
      <c r="J17" s="448" t="str">
        <f>CONTABILIDAD!G$35</f>
        <v>500 Gb.</v>
      </c>
      <c r="K17" s="457" t="str">
        <f>CONTABILIDAD!C12</f>
        <v>WINDOWS 10 PRO</v>
      </c>
      <c r="L17" s="457" t="str">
        <f>CONTABILIDAD!C13</f>
        <v>OFFICE PRO 2013</v>
      </c>
      <c r="M17" s="278" t="s">
        <v>364</v>
      </c>
    </row>
    <row r="18" spans="1:13" x14ac:dyDescent="0.25">
      <c r="A18" s="383">
        <v>16</v>
      </c>
      <c r="B18" s="557" t="s">
        <v>145</v>
      </c>
      <c r="C18" s="276" t="str">
        <f>TOPICO!A$29</f>
        <v>crios</v>
      </c>
      <c r="D18" s="276" t="str">
        <f>TOPICO!C47</f>
        <v>PC-TOPICO</v>
      </c>
      <c r="E18" s="276" t="str">
        <f>TOPICO!E$47</f>
        <v>SAGITARIO.COM</v>
      </c>
      <c r="F18" s="276" t="str">
        <f>TOPICO!H46</f>
        <v>192.168.1.26</v>
      </c>
      <c r="G18" s="276" t="str">
        <f>TOPICO!E34</f>
        <v>CORE 2DUO E7500</v>
      </c>
      <c r="H18" s="276" t="str">
        <f>TOPICO!E35</f>
        <v>2.93 GHz</v>
      </c>
      <c r="I18" s="276" t="str">
        <f>TOPICO!B35</f>
        <v>2 Gb.</v>
      </c>
      <c r="J18" s="276" t="str">
        <f>TOPICO!G35</f>
        <v>500 Gb.</v>
      </c>
      <c r="K18" s="457" t="str">
        <f>TOPICO!C11</f>
        <v>WINDOWS 10 PRO</v>
      </c>
      <c r="L18" s="457" t="str">
        <f>TOPICO!C12</f>
        <v>OFFICE PRO 2013</v>
      </c>
      <c r="M18" s="278" t="s">
        <v>364</v>
      </c>
    </row>
    <row r="19" spans="1:13" x14ac:dyDescent="0.25">
      <c r="A19" s="450">
        <v>17</v>
      </c>
      <c r="B19" s="557"/>
      <c r="C19" s="276" t="str">
        <f>TOPICO2!A$29</f>
        <v>user</v>
      </c>
      <c r="D19" s="276" t="str">
        <f>TOPICO2!C$47</f>
        <v>PC-TOPICO2</v>
      </c>
      <c r="E19" s="276" t="str">
        <f>TOPICO2!E$47</f>
        <v>SAGITARIO.COM</v>
      </c>
      <c r="F19" s="276" t="str">
        <f>TOPICO2!H$46</f>
        <v>192.168.1.27</v>
      </c>
      <c r="G19" s="276" t="str">
        <f>TOPICO2!E$34</f>
        <v>CORE 2DUO E7500</v>
      </c>
      <c r="H19" s="276" t="str">
        <f>TOPICO2!E$35</f>
        <v>2.93 GHz</v>
      </c>
      <c r="I19" s="276" t="str">
        <f>TOPICO2!B$35</f>
        <v>2 Gb.</v>
      </c>
      <c r="J19" s="276" t="str">
        <f>TOPICO2!G$35</f>
        <v>80 Gb.</v>
      </c>
      <c r="K19" s="457" t="str">
        <f>TOPICO2!C$11</f>
        <v>WINDOWS 8.1 PRO</v>
      </c>
      <c r="L19" s="457" t="str">
        <f>TOPICO2!C$12</f>
        <v>OFFICE PRO 2013</v>
      </c>
      <c r="M19" s="279" t="s">
        <v>373</v>
      </c>
    </row>
    <row r="20" spans="1:13" x14ac:dyDescent="0.25">
      <c r="A20" s="383">
        <v>18</v>
      </c>
      <c r="B20" s="551" t="s">
        <v>368</v>
      </c>
      <c r="C20" s="276" t="str">
        <f>PLANTA!A$29</f>
        <v>jsanchez</v>
      </c>
      <c r="D20" s="276" t="str">
        <f>PLANTA!C47</f>
        <v>PC-JEFE-PRODUC</v>
      </c>
      <c r="E20" s="276" t="str">
        <f>PLANTA!E$47</f>
        <v>SAGITARIO.COM</v>
      </c>
      <c r="F20" s="276" t="str">
        <f>PLANTA!H46</f>
        <v>192.168.1.31</v>
      </c>
      <c r="G20" s="276" t="str">
        <f>PLANTA!E34</f>
        <v>CORE I7-8700</v>
      </c>
      <c r="H20" s="276" t="str">
        <f>PLANTA!E35</f>
        <v>3.20 GHz</v>
      </c>
      <c r="I20" s="276" t="str">
        <f>PLANTA!B35</f>
        <v>8 Gb.</v>
      </c>
      <c r="J20" s="276" t="str">
        <f>PLANTA!G35</f>
        <v>1 Tb.</v>
      </c>
      <c r="K20" s="457" t="str">
        <f>PLANTA!C11</f>
        <v>WINDOWS 10 PRO</v>
      </c>
      <c r="L20" s="457" t="str">
        <f>PLANTA!C12</f>
        <v>OFFICE PRO 2016</v>
      </c>
      <c r="M20" s="278" t="s">
        <v>364</v>
      </c>
    </row>
    <row r="21" spans="1:13" x14ac:dyDescent="0.25">
      <c r="A21" s="450">
        <v>19</v>
      </c>
      <c r="B21" s="552"/>
      <c r="C21" s="276" t="str">
        <f>ELECTRICO!A$29</f>
        <v>valvarez</v>
      </c>
      <c r="D21" s="276" t="str">
        <f>ELECTRICO!C47</f>
        <v>PC-JEFE-ELECT</v>
      </c>
      <c r="E21" s="276" t="str">
        <f>ELECTRICO!E$47</f>
        <v>SAGITARIO.COM</v>
      </c>
      <c r="F21" s="276" t="str">
        <f>ELECTRICO!H46</f>
        <v>192.168.1.33</v>
      </c>
      <c r="G21" s="276" t="str">
        <f>ELECTRICO!E34</f>
        <v>CORE I5-1040F</v>
      </c>
      <c r="H21" s="276" t="str">
        <f>ELECTRICO!E35</f>
        <v>2.90 GHz</v>
      </c>
      <c r="I21" s="276" t="str">
        <f>ELECTRICO!B35</f>
        <v>8 Gb.</v>
      </c>
      <c r="J21" s="276" t="str">
        <f>ELECTRICO!G35</f>
        <v>500 Gb.</v>
      </c>
      <c r="K21" s="457" t="str">
        <f>ELECTRICO!C11</f>
        <v>WINDOWS 10 PRO</v>
      </c>
      <c r="L21" s="457" t="str">
        <f>ELECTRICO!C12</f>
        <v>OFFICE PRO 2016</v>
      </c>
      <c r="M21" s="278" t="s">
        <v>364</v>
      </c>
    </row>
    <row r="22" spans="1:13" x14ac:dyDescent="0.25">
      <c r="A22" s="383">
        <v>20</v>
      </c>
      <c r="B22" s="552"/>
      <c r="C22" s="276" t="str">
        <f>'GERENTE-MANT'!A$29</f>
        <v>wccoica</v>
      </c>
      <c r="D22" s="276" t="str">
        <f>'GERENTE-MANT'!C47</f>
        <v>PC-JEFE-MANT</v>
      </c>
      <c r="E22" s="276" t="str">
        <f>'JEFE-PROD'!E$47</f>
        <v>SAGITARIO.COM</v>
      </c>
      <c r="F22" s="276" t="str">
        <f>'GERENTE-MANT'!H46</f>
        <v>192.168.1.30</v>
      </c>
      <c r="G22" s="276" t="str">
        <f>'GERENTE-MANT'!E34</f>
        <v>CORE I7-6700</v>
      </c>
      <c r="H22" s="276" t="str">
        <f>'GERENTE-MANT'!E35</f>
        <v>3.40 GHz</v>
      </c>
      <c r="I22" s="276" t="str">
        <f>'GERENTE-MANT'!B35</f>
        <v>8 Gb.</v>
      </c>
      <c r="J22" s="276" t="str">
        <f>'GERENTE-MANT'!G35</f>
        <v>1 Tb</v>
      </c>
      <c r="K22" s="457" t="str">
        <f>'GERENTE-MANT'!C11</f>
        <v>WINDOWS 10 PRO</v>
      </c>
      <c r="L22" s="457" t="str">
        <f>'GERENTE-MANT'!C12</f>
        <v>OFFICE PRO 2013</v>
      </c>
      <c r="M22" s="278" t="s">
        <v>364</v>
      </c>
    </row>
    <row r="23" spans="1:13" x14ac:dyDescent="0.25">
      <c r="A23" s="450">
        <v>21</v>
      </c>
      <c r="B23" s="548" t="s">
        <v>267</v>
      </c>
      <c r="C23" s="276" t="str">
        <f>AURORA!A$29</f>
        <v>aurora</v>
      </c>
      <c r="D23" s="276" t="str">
        <f>AURORA!C47</f>
        <v>PC401</v>
      </c>
      <c r="E23" s="276" t="str">
        <f>AURORA!H$47</f>
        <v>SAGITARIO</v>
      </c>
      <c r="F23" s="276" t="str">
        <f>AURORA!H46</f>
        <v>192.168.1.141</v>
      </c>
      <c r="G23" s="276" t="str">
        <f>AURORA!E34</f>
        <v>CORE I3-7100</v>
      </c>
      <c r="H23" s="276" t="str">
        <f>AURORA!E35</f>
        <v>3.90 GHz</v>
      </c>
      <c r="I23" s="276" t="str">
        <f>AURORA!B35</f>
        <v>8 Gb.</v>
      </c>
      <c r="J23" s="276" t="str">
        <f>AURORA!G35</f>
        <v>1 Tb</v>
      </c>
      <c r="K23" s="457" t="str">
        <f>AURORA!C12</f>
        <v>WINDOWS 8.1 PRO</v>
      </c>
      <c r="L23" s="457" t="str">
        <f>AURORA!C13</f>
        <v>OFFICE PRO 2013</v>
      </c>
      <c r="M23" s="278" t="s">
        <v>364</v>
      </c>
    </row>
    <row r="24" spans="1:13" x14ac:dyDescent="0.25">
      <c r="A24" s="383">
        <v>22</v>
      </c>
      <c r="B24" s="549"/>
      <c r="C24" s="276" t="str">
        <f>'AUX-ALMACEN'!A$29</f>
        <v>pc400</v>
      </c>
      <c r="D24" s="276" t="str">
        <f>'AUX-ALMACEN'!C47</f>
        <v>PC400</v>
      </c>
      <c r="E24" s="276" t="str">
        <f>'AUX-ALMACEN'!H$47</f>
        <v>SAGITARIO</v>
      </c>
      <c r="F24" s="276" t="str">
        <f>'AUX-ALMACEN'!H46</f>
        <v>192.168.1.140</v>
      </c>
      <c r="G24" s="276" t="str">
        <f>'AUX-ALMACEN'!E34</f>
        <v>CORE I3-6100</v>
      </c>
      <c r="H24" s="276" t="str">
        <f>'AUX-ALMACEN'!E35</f>
        <v>3.70 GHz</v>
      </c>
      <c r="I24" s="276" t="str">
        <f>'AUX-ALMACEN'!B35</f>
        <v>8 Gb.</v>
      </c>
      <c r="J24" s="276" t="str">
        <f>'AUX-ALMACEN'!G35</f>
        <v>1 Tb</v>
      </c>
      <c r="K24" s="457" t="str">
        <f>'AUX-ALMACEN'!C12</f>
        <v>WINDOWS 8.1 PRO</v>
      </c>
      <c r="L24" s="457" t="str">
        <f>'AUX-ALMACEN'!C13</f>
        <v>OFFICE PRO 2013</v>
      </c>
      <c r="M24" s="278" t="s">
        <v>364</v>
      </c>
    </row>
    <row r="25" spans="1:13" x14ac:dyDescent="0.25">
      <c r="A25" s="450">
        <v>23</v>
      </c>
      <c r="B25" s="550"/>
      <c r="C25" s="276" t="str">
        <f>'AUX-ALMACEN2'!A$29</f>
        <v>almacen</v>
      </c>
      <c r="D25" s="276" t="str">
        <f>'AUX-ALMACEN2'!C47</f>
        <v>PC107</v>
      </c>
      <c r="E25" s="276" t="str">
        <f>'AUX-ALMACEN2'!H$47</f>
        <v>SAGITARIO</v>
      </c>
      <c r="F25" s="276" t="str">
        <f>'AUX-ALMACEN2'!H46</f>
        <v>192.168.1.107</v>
      </c>
      <c r="G25" s="276" t="str">
        <f>'AUX-ALMACEN2'!E34</f>
        <v>CORE I3-8100</v>
      </c>
      <c r="H25" s="276" t="str">
        <f>'AUX-ALMACEN2'!E35</f>
        <v>3.60 GHz</v>
      </c>
      <c r="I25" s="276" t="str">
        <f>'AUX-ALMACEN2'!B35</f>
        <v>8 Gb.</v>
      </c>
      <c r="J25" s="276" t="str">
        <f>'AUX-ALMACEN2'!G35</f>
        <v>1 Tb</v>
      </c>
      <c r="K25" s="457" t="str">
        <f>'AUX-ALMACEN2'!C12</f>
        <v>WINDOWS 8.1 PRO</v>
      </c>
      <c r="L25" s="457" t="str">
        <f>'AUX-ALMACEN2'!C13</f>
        <v>OFFICE PRO 2013</v>
      </c>
      <c r="M25" s="278" t="s">
        <v>364</v>
      </c>
    </row>
    <row r="26" spans="1:13" x14ac:dyDescent="0.25">
      <c r="A26" s="383">
        <v>24</v>
      </c>
      <c r="B26" s="551" t="s">
        <v>162</v>
      </c>
      <c r="C26" s="276" t="str">
        <f>'PLC1'!A$29</f>
        <v>admin</v>
      </c>
      <c r="D26" s="276" t="str">
        <f>'PLC1'!C$47</f>
        <v>SERVER</v>
      </c>
      <c r="E26" s="276" t="str">
        <f>'PLC1'!H$47</f>
        <v>SAGITARIO</v>
      </c>
      <c r="F26" s="276" t="str">
        <f>'PLC1'!H$46</f>
        <v>192.16.2.100-192.168.32.1</v>
      </c>
      <c r="G26" s="276" t="str">
        <f>'PLC1'!E$34</f>
        <v>CORE I7 8700</v>
      </c>
      <c r="H26" s="276" t="str">
        <f>'PLC1'!E$35</f>
        <v>3.20 GHz</v>
      </c>
      <c r="I26" s="276" t="str">
        <f>'PLC1'!B$35</f>
        <v>8 Gb.</v>
      </c>
      <c r="J26" s="276" t="str">
        <f>'PLC1'!G$35</f>
        <v>1 Tb.</v>
      </c>
      <c r="K26" s="457" t="str">
        <f>'PLC1'!C$11</f>
        <v>WINDOWS 10 PRO</v>
      </c>
      <c r="L26" s="457" t="str">
        <f>'PLC1'!C$12</f>
        <v>OFFICE PRO 2016</v>
      </c>
      <c r="M26" s="278" t="s">
        <v>364</v>
      </c>
    </row>
    <row r="27" spans="1:13" x14ac:dyDescent="0.25">
      <c r="A27" s="450">
        <v>25</v>
      </c>
      <c r="B27" s="554"/>
      <c r="C27" s="349" t="str">
        <f>'PLC2'!A$30</f>
        <v>user</v>
      </c>
      <c r="D27" s="349" t="str">
        <f>'PLC2'!C$48</f>
        <v>USER-PC</v>
      </c>
      <c r="E27" s="349" t="str">
        <f>'PLC2'!H$48</f>
        <v>SAGITARIO</v>
      </c>
      <c r="F27" s="349" t="str">
        <f>'PLC2'!H$47</f>
        <v>192.168.56.1</v>
      </c>
      <c r="G27" s="349" t="str">
        <f>'PLC2'!E$35</f>
        <v>CORE 2DUO E7500</v>
      </c>
      <c r="H27" s="349" t="str">
        <f>'PLC2'!E$36</f>
        <v>2.93 GHz</v>
      </c>
      <c r="I27" s="349" t="str">
        <f>'PLC2'!B$36</f>
        <v>2 Gb.</v>
      </c>
      <c r="J27" s="349" t="str">
        <f>'PLC2'!G$36</f>
        <v>320 Gb.</v>
      </c>
      <c r="K27" s="348" t="str">
        <f>'PLC2'!C$11</f>
        <v>WINDOWS 7 PRO</v>
      </c>
      <c r="L27" s="349" t="str">
        <f>'PLC2'!C$12</f>
        <v>OFFICE PRO 2013</v>
      </c>
      <c r="M27" s="432" t="s">
        <v>373</v>
      </c>
    </row>
    <row r="28" spans="1:13" x14ac:dyDescent="0.25">
      <c r="A28" s="383">
        <v>26</v>
      </c>
      <c r="B28" s="558" t="s">
        <v>100</v>
      </c>
      <c r="C28" s="276" t="str">
        <f>WALTER!A$29</f>
        <v>wquispe</v>
      </c>
      <c r="D28" s="276" t="str">
        <f>WALTER!C$47</f>
        <v>PC-WALTER</v>
      </c>
      <c r="E28" s="276" t="str">
        <f>WALTER!E$47</f>
        <v>SAGITARIO.COM</v>
      </c>
      <c r="F28" s="276" t="str">
        <f>WALTER!H46</f>
        <v>192.168.1.151</v>
      </c>
      <c r="G28" s="276" t="str">
        <f>WALTER!E34</f>
        <v>CORE I5 6400</v>
      </c>
      <c r="H28" s="276" t="str">
        <f>WALTER!E35</f>
        <v>2.70 GHz</v>
      </c>
      <c r="I28" s="276" t="str">
        <f>WALTER!B35</f>
        <v>8 Gb.</v>
      </c>
      <c r="J28" s="276" t="str">
        <f>WALTER!G35</f>
        <v>1 TB</v>
      </c>
      <c r="K28" s="457" t="str">
        <f>WALTER!C12</f>
        <v>WINDOWS 10 PRO</v>
      </c>
      <c r="L28" s="457" t="str">
        <f>WALTER!C13</f>
        <v>OFFICE PRO 2013</v>
      </c>
      <c r="M28" s="278" t="s">
        <v>364</v>
      </c>
    </row>
    <row r="29" spans="1:13" x14ac:dyDescent="0.25">
      <c r="A29" s="450">
        <v>27</v>
      </c>
      <c r="B29" s="558"/>
      <c r="C29" s="276" t="str">
        <f>CARMEN!A$29</f>
        <v>cnieto</v>
      </c>
      <c r="D29" s="276" t="str">
        <f>CARMEN!C47</f>
        <v>CARMEN</v>
      </c>
      <c r="E29" s="276" t="str">
        <f>CARMEN!E$47</f>
        <v>SAGITARIO.COM</v>
      </c>
      <c r="F29" s="276" t="str">
        <f>CARMEN!H46</f>
        <v>192.168.1.150</v>
      </c>
      <c r="G29" s="276" t="str">
        <f>CARMEN!E34</f>
        <v>CORE I3 7100</v>
      </c>
      <c r="H29" s="276" t="str">
        <f>CARMEN!E35</f>
        <v>3.90 GHz</v>
      </c>
      <c r="I29" s="276" t="str">
        <f>CARMEN!B35</f>
        <v>8 Gb.</v>
      </c>
      <c r="J29" s="276" t="str">
        <f>CARMEN!G35</f>
        <v>1 TB</v>
      </c>
      <c r="K29" s="457" t="str">
        <f>CARMEN!C12</f>
        <v>WINDOWS 8.1 PRO</v>
      </c>
      <c r="L29" s="457" t="str">
        <f>CARMEN!C13</f>
        <v>OFFICE PRO 2013</v>
      </c>
      <c r="M29" s="278" t="s">
        <v>364</v>
      </c>
    </row>
    <row r="30" spans="1:13" x14ac:dyDescent="0.25">
      <c r="A30" s="383">
        <v>28</v>
      </c>
      <c r="B30" s="558"/>
      <c r="C30" s="276" t="str">
        <f>JUAN!A$29</f>
        <v>jfernandez</v>
      </c>
      <c r="D30" s="276" t="str">
        <f>JUAN!C47</f>
        <v>JUAN FERNANDEZ</v>
      </c>
      <c r="E30" s="276" t="str">
        <f>JUAN!E$47</f>
        <v>SAGITARIO.COM</v>
      </c>
      <c r="F30" s="276" t="str">
        <f>JUAN!H46</f>
        <v>192.168.1.152</v>
      </c>
      <c r="G30" s="276" t="str">
        <f>JUAN!E34</f>
        <v>CORE I7 4790</v>
      </c>
      <c r="H30" s="276" t="str">
        <f>JUAN!E35</f>
        <v>3.60 GHz</v>
      </c>
      <c r="I30" s="276" t="str">
        <f>JUAN!B35</f>
        <v>8 Gb.</v>
      </c>
      <c r="J30" s="276" t="str">
        <f>JUAN!G35</f>
        <v>1 TB</v>
      </c>
      <c r="K30" s="457" t="str">
        <f>JUAN!C12</f>
        <v>WINDOWS 10 PRO</v>
      </c>
      <c r="L30" s="457" t="str">
        <f>JUAN!C13</f>
        <v>OFFICE PRO 2013</v>
      </c>
      <c r="M30" s="278" t="s">
        <v>364</v>
      </c>
    </row>
    <row r="31" spans="1:13" x14ac:dyDescent="0.25">
      <c r="A31" s="450">
        <v>29</v>
      </c>
      <c r="B31" s="558"/>
      <c r="C31" s="448" t="str">
        <f>PLAME!A$29</f>
        <v>splame</v>
      </c>
      <c r="D31" s="448" t="str">
        <f>PLAME!C$47</f>
        <v>PLAME</v>
      </c>
      <c r="E31" s="448" t="str">
        <f>PLAME!E$47</f>
        <v>SAGITARIO.COM</v>
      </c>
      <c r="F31" s="448" t="str">
        <f>PLAME!H$46</f>
        <v>192.168.1.153</v>
      </c>
      <c r="G31" s="448" t="str">
        <f>PLAME!E$34</f>
        <v>CORE I3-7100</v>
      </c>
      <c r="H31" s="448" t="str">
        <f>PLAME!E$35</f>
        <v>3.90 GHz</v>
      </c>
      <c r="I31" s="448" t="str">
        <f>PLAME!B$35</f>
        <v>8 Gb.</v>
      </c>
      <c r="J31" s="448" t="str">
        <f>PLAME!G$35</f>
        <v>1Tb.</v>
      </c>
      <c r="K31" s="457" t="str">
        <f>PLAME!C$11</f>
        <v>WINDOWS 10 PRO</v>
      </c>
      <c r="L31" s="457" t="str">
        <f>PLAME!C$12</f>
        <v>OFFICE PRO 2013</v>
      </c>
      <c r="M31" s="278" t="s">
        <v>364</v>
      </c>
    </row>
    <row r="32" spans="1:13" x14ac:dyDescent="0.25">
      <c r="A32" s="383">
        <v>30</v>
      </c>
      <c r="B32" s="552" t="s">
        <v>603</v>
      </c>
      <c r="C32" s="348" t="str">
        <f>'SERVIDOR-AS400'!A$29</f>
        <v>admin</v>
      </c>
      <c r="D32" s="348" t="str">
        <f>'SERVIDOR-AS400'!C$47</f>
        <v>SAGITARI</v>
      </c>
      <c r="E32" s="348" t="str">
        <f>'SERVIDOR-AS400'!E$47</f>
        <v>SAGITARIO.COM</v>
      </c>
      <c r="F32" s="348" t="str">
        <f>'SERVIDOR-AS400'!H$46</f>
        <v>192.168.1.41</v>
      </c>
      <c r="G32" s="348">
        <f>'SERVIDOR-AS400'!E$34</f>
        <v>0</v>
      </c>
      <c r="H32" s="348">
        <f>'SERVIDOR-AS400'!E$35</f>
        <v>0</v>
      </c>
      <c r="I32" s="348" t="str">
        <f>'SERVIDOR-AS400'!B$35</f>
        <v>8 Gb.</v>
      </c>
      <c r="J32" s="348" t="str">
        <f>'SERVIDOR-AS400'!G$35</f>
        <v>1 TB</v>
      </c>
      <c r="K32" s="348" t="str">
        <f>'SERVIDOR-AS400'!C$11</f>
        <v>AS400</v>
      </c>
      <c r="L32" s="348">
        <f>'SERVIDOR-AS400'!I$35</f>
        <v>0</v>
      </c>
      <c r="M32" s="278" t="s">
        <v>364</v>
      </c>
    </row>
    <row r="33" spans="1:13" x14ac:dyDescent="0.25">
      <c r="A33" s="450">
        <v>31</v>
      </c>
      <c r="B33" s="552"/>
      <c r="C33" s="349" t="str">
        <f>CONTROLADOR1!A$29</f>
        <v>administrador</v>
      </c>
      <c r="D33" s="349" t="str">
        <f>CONTROLADOR1!C$47</f>
        <v>SRV-DC</v>
      </c>
      <c r="E33" s="349" t="str">
        <f>CONTROLADOR1!E$47</f>
        <v>SAGITARIO.COM</v>
      </c>
      <c r="F33" s="349" t="str">
        <f>CONTROLADOR1!H$46</f>
        <v>172.16.1.1</v>
      </c>
      <c r="G33" s="349" t="str">
        <f>CONTROLADOR1!E$34</f>
        <v>CORE I7</v>
      </c>
      <c r="H33" s="349" t="str">
        <f>CONTROLADOR1!E$35</f>
        <v>3.70 GHz</v>
      </c>
      <c r="I33" s="349" t="str">
        <f>CONTROLADOR1!B$35</f>
        <v>24 Gb.</v>
      </c>
      <c r="J33" s="349" t="str">
        <f>CONTROLADOR1!G$35</f>
        <v>1.5 Tb.</v>
      </c>
      <c r="K33" s="348" t="str">
        <f>CONTROLADOR1!C$11</f>
        <v>WINDOWS SERVER 2019 ESTÁNDAR</v>
      </c>
      <c r="L33" s="349">
        <f>CONTROLADOR1!I$35</f>
        <v>0</v>
      </c>
      <c r="M33" s="278" t="s">
        <v>364</v>
      </c>
    </row>
    <row r="34" spans="1:13" x14ac:dyDescent="0.25">
      <c r="A34" s="383">
        <v>32</v>
      </c>
      <c r="B34" s="552"/>
      <c r="C34" s="448" t="str">
        <f>CONTROLADOR2!A$29</f>
        <v>administrador</v>
      </c>
      <c r="D34" s="448" t="str">
        <f>CONTROLADOR2!C$47</f>
        <v>SRV-DC2</v>
      </c>
      <c r="E34" s="448" t="str">
        <f>CONTROLADOR2!E$47</f>
        <v>SAGITARIO.COM</v>
      </c>
      <c r="F34" s="448" t="str">
        <f>CONTROLADOR2!H$46</f>
        <v>192.168.2.250</v>
      </c>
      <c r="G34" s="448" t="str">
        <f>CONTROLADOR2!E$34</f>
        <v>CORE I3-8100</v>
      </c>
      <c r="H34" s="448" t="str">
        <f>CONTROLADOR2!E$35</f>
        <v>3.60 GHz</v>
      </c>
      <c r="I34" s="448" t="str">
        <f>CONTROLADOR2!B$35</f>
        <v>16 Gb.</v>
      </c>
      <c r="J34" s="448" t="str">
        <f>CONTROLADOR2!G$35</f>
        <v>1.5 Tb.</v>
      </c>
      <c r="K34" s="348" t="str">
        <f>CONTROLADOR2!C$11</f>
        <v>WINDOWS SERVER 2019 ESTÁNDAR</v>
      </c>
      <c r="L34" s="457">
        <f>CONTROLADOR2!I$35</f>
        <v>0</v>
      </c>
      <c r="M34" s="278" t="s">
        <v>364</v>
      </c>
    </row>
    <row r="35" spans="1:13" x14ac:dyDescent="0.25">
      <c r="A35" s="450">
        <v>33</v>
      </c>
      <c r="B35" s="552"/>
      <c r="C35" s="349" t="str">
        <f>WEB!A$29</f>
        <v>root</v>
      </c>
      <c r="D35" s="349" t="str">
        <f>WEB!C$47</f>
        <v>SRV-WEB</v>
      </c>
      <c r="E35" s="349" t="str">
        <f>WEB!E$47</f>
        <v>SAGITARIO.COM</v>
      </c>
      <c r="F35" s="349" t="str">
        <f>WEB!H$46</f>
        <v>172.16.1.5</v>
      </c>
      <c r="G35" s="349" t="str">
        <f>WEB!E$34</f>
        <v>CORE2 DUO E8400</v>
      </c>
      <c r="H35" s="349" t="str">
        <f>WEB!E$35</f>
        <v>3.00 GHz</v>
      </c>
      <c r="I35" s="349" t="str">
        <f>WEB!B$35</f>
        <v>2 Gb.</v>
      </c>
      <c r="J35" s="349" t="str">
        <f>WEB!G$35</f>
        <v>320 Gb.</v>
      </c>
      <c r="K35" s="348" t="str">
        <f>WEB!C$11</f>
        <v>LINUX CENTOS 7</v>
      </c>
      <c r="L35" s="349">
        <f>WEB!I$35</f>
        <v>0</v>
      </c>
      <c r="M35" s="279" t="s">
        <v>373</v>
      </c>
    </row>
    <row r="36" spans="1:13" x14ac:dyDescent="0.25">
      <c r="A36" s="383">
        <v>34</v>
      </c>
      <c r="B36" s="552"/>
      <c r="C36" s="349" t="str">
        <f>PROXY!A$29</f>
        <v>root</v>
      </c>
      <c r="D36" s="349" t="str">
        <f>PROXY!C$47</f>
        <v>SRV-PROXY</v>
      </c>
      <c r="E36" s="349" t="str">
        <f>PROXY!E$47</f>
        <v>SAGITARIO.COM</v>
      </c>
      <c r="F36" s="349" t="str">
        <f>PROXY!H$46</f>
        <v>192.168.1.2-192.168.1.3</v>
      </c>
      <c r="G36" s="349" t="str">
        <f>PROXY!E$34</f>
        <v>CORE2 DUO E7500</v>
      </c>
      <c r="H36" s="349" t="str">
        <f>PROXY!E$35</f>
        <v>2.93 GHz</v>
      </c>
      <c r="I36" s="349" t="str">
        <f>PROXY!B$35</f>
        <v>2 Gb.</v>
      </c>
      <c r="J36" s="349" t="str">
        <f>PROXY!G$35</f>
        <v>500 Gb.</v>
      </c>
      <c r="K36" s="348" t="str">
        <f>PROXY!C$11</f>
        <v>LINUX CENTOS 7</v>
      </c>
      <c r="L36" s="349">
        <f>PROXY!I$35</f>
        <v>0</v>
      </c>
      <c r="M36" s="279" t="s">
        <v>373</v>
      </c>
    </row>
    <row r="37" spans="1:13" ht="15" customHeight="1" x14ac:dyDescent="0.25">
      <c r="A37" s="450">
        <v>35</v>
      </c>
      <c r="B37" s="548" t="s">
        <v>374</v>
      </c>
      <c r="C37" s="276" t="str">
        <f>'SERVIDOR-SIGO'!A$29</f>
        <v>asistente</v>
      </c>
      <c r="D37" s="276" t="str">
        <f>'SERVIDOR-SIGO'!C47</f>
        <v>SERVIDOR</v>
      </c>
      <c r="E37" s="276" t="str">
        <f>'SERVIDOR-SIGO'!E$47</f>
        <v>SAGITARIO.COM</v>
      </c>
      <c r="F37" s="276" t="str">
        <f>'SERVIDOR-SIGO'!H46</f>
        <v>192.168.3.3</v>
      </c>
      <c r="G37" s="276" t="str">
        <f>'SERVIDOR-SIGO'!E34</f>
        <v>CORE I5 7400</v>
      </c>
      <c r="H37" s="276" t="str">
        <f>'SERVIDOR-SIGO'!E35</f>
        <v>3.00 GHz</v>
      </c>
      <c r="I37" s="276" t="str">
        <f>'SERVIDOR-SIGO'!B35</f>
        <v>8 Gb.</v>
      </c>
      <c r="J37" s="276" t="str">
        <f>'SERVIDOR-SIGO'!G35</f>
        <v>1 TB</v>
      </c>
      <c r="K37" s="457" t="str">
        <f>'SERVIDOR-SIGO'!C12</f>
        <v>WINDOWS 10 PRO</v>
      </c>
      <c r="L37" s="457" t="str">
        <f>'SERVIDOR-SIGO'!C13</f>
        <v>OFFICE PRO 2013</v>
      </c>
      <c r="M37" s="278" t="s">
        <v>364</v>
      </c>
    </row>
    <row r="38" spans="1:13" x14ac:dyDescent="0.25">
      <c r="A38" s="383">
        <v>36</v>
      </c>
      <c r="B38" s="549"/>
      <c r="C38" s="276" t="str">
        <f>STEPHANIE!A$29</f>
        <v>stephanie</v>
      </c>
      <c r="D38" s="276" t="str">
        <f>STEPHANIE!C47</f>
        <v>PC-EGRESOS</v>
      </c>
      <c r="E38" s="276" t="str">
        <f>STEPHANIE!E$47</f>
        <v>SAGITARIO.COM</v>
      </c>
      <c r="F38" s="276" t="str">
        <f>STEPHANIE!H46</f>
        <v>192.168.3.5</v>
      </c>
      <c r="G38" s="276" t="str">
        <f>STEPHANIE!E34</f>
        <v>CORE I3 7100</v>
      </c>
      <c r="H38" s="276" t="str">
        <f>STEPHANIE!E35</f>
        <v>3.90 GHz</v>
      </c>
      <c r="I38" s="276" t="str">
        <f>STEPHANIE!B35</f>
        <v>8 Gb.</v>
      </c>
      <c r="J38" s="276" t="str">
        <f>STEPHANIE!G35</f>
        <v>1 TB</v>
      </c>
      <c r="K38" s="457" t="str">
        <f>STEPHANIE!C12</f>
        <v>WINDOWS 10 PRO</v>
      </c>
      <c r="L38" s="457" t="str">
        <f>STEPHANIE!C13</f>
        <v>OFFICE PRO 2016</v>
      </c>
      <c r="M38" s="278" t="s">
        <v>364</v>
      </c>
    </row>
    <row r="39" spans="1:13" x14ac:dyDescent="0.25">
      <c r="A39" s="450">
        <v>37</v>
      </c>
      <c r="B39" s="549"/>
      <c r="C39" s="276" t="str">
        <f>DANIEL!A$29</f>
        <v>dgallegos</v>
      </c>
      <c r="D39" s="276" t="str">
        <f>DANIEL!C47</f>
        <v>DANIEL</v>
      </c>
      <c r="E39" s="276" t="str">
        <f>DANIEL!E$47</f>
        <v>SAGITARIO.COM</v>
      </c>
      <c r="F39" s="276" t="str">
        <f>DANIEL!H46</f>
        <v>192.168.3.6</v>
      </c>
      <c r="G39" s="276" t="str">
        <f>DANIEL!E34</f>
        <v>CORE I5 6400</v>
      </c>
      <c r="H39" s="276" t="str">
        <f>DANIEL!E35</f>
        <v>2.70 GHz</v>
      </c>
      <c r="I39" s="276" t="str">
        <f>DANIEL!B35</f>
        <v>8 Gb.</v>
      </c>
      <c r="J39" s="276" t="str">
        <f>DANIEL!G35</f>
        <v>1 TB</v>
      </c>
      <c r="K39" s="457" t="str">
        <f>DANIEL!C13</f>
        <v>WINDOWS 10 PRO</v>
      </c>
      <c r="L39" s="457" t="str">
        <f>DANIEL!C14</f>
        <v>OFFICE PRO 2013</v>
      </c>
      <c r="M39" s="278" t="s">
        <v>364</v>
      </c>
    </row>
    <row r="40" spans="1:13" x14ac:dyDescent="0.25">
      <c r="A40" s="383">
        <v>38</v>
      </c>
      <c r="B40" s="549"/>
      <c r="C40" s="276" t="str">
        <f>RICHARD!A$29</f>
        <v>rbalcazar</v>
      </c>
      <c r="D40" s="276" t="str">
        <f>RICHARD!C47</f>
        <v>RICHARD</v>
      </c>
      <c r="E40" s="276" t="str">
        <f>RICHARD!E$47</f>
        <v>SAGITARIO.COM</v>
      </c>
      <c r="F40" s="276" t="str">
        <f>RICHARD!H46</f>
        <v>192.168.3.9</v>
      </c>
      <c r="G40" s="276" t="str">
        <f>RICHARD!E34</f>
        <v>CORE I5 7400</v>
      </c>
      <c r="H40" s="276" t="str">
        <f>RICHARD!E35</f>
        <v>3.00 GHz</v>
      </c>
      <c r="I40" s="276" t="str">
        <f>RICHARD!B35</f>
        <v>8 Gb.</v>
      </c>
      <c r="J40" s="276" t="str">
        <f>RICHARD!G35</f>
        <v>1 TB</v>
      </c>
      <c r="K40" s="457" t="str">
        <f>RICHARD!C12</f>
        <v>WINDOWS 10 PRO</v>
      </c>
      <c r="L40" s="457" t="str">
        <f>RICHARD!C13</f>
        <v>OFFICE PRO 2016</v>
      </c>
      <c r="M40" s="278" t="s">
        <v>364</v>
      </c>
    </row>
    <row r="41" spans="1:13" s="467" customFormat="1" x14ac:dyDescent="0.25">
      <c r="A41" s="462">
        <v>39</v>
      </c>
      <c r="B41" s="549"/>
      <c r="C41" s="349" t="str">
        <f>FELIX!A$29</f>
        <v>felix</v>
      </c>
      <c r="D41" s="349" t="str">
        <f>FELIX!C47</f>
        <v>FELIX</v>
      </c>
      <c r="E41" s="349" t="str">
        <f>FELIX!H$47</f>
        <v>CASAHUACHIPA</v>
      </c>
      <c r="F41" s="349" t="str">
        <f>FELIX!H46</f>
        <v>192.168.2.237</v>
      </c>
      <c r="G41" s="349" t="str">
        <f>FELIX!E34</f>
        <v>CORE I5 6400</v>
      </c>
      <c r="H41" s="349" t="str">
        <f>FELIX!E35</f>
        <v>2.70 GHz</v>
      </c>
      <c r="I41" s="349" t="str">
        <f>FELIX!B35</f>
        <v>8 Gb.</v>
      </c>
      <c r="J41" s="349" t="str">
        <f>FELIX!G35</f>
        <v>1 TB</v>
      </c>
      <c r="K41" s="349" t="str">
        <f>FELIX!C12</f>
        <v>WINDOWS 10 PRO</v>
      </c>
      <c r="L41" s="349" t="str">
        <f>FELIX!C13</f>
        <v>OFFICE PRO 2013</v>
      </c>
      <c r="M41" s="466" t="s">
        <v>364</v>
      </c>
    </row>
    <row r="42" spans="1:13" x14ac:dyDescent="0.25">
      <c r="A42" s="383">
        <v>40</v>
      </c>
      <c r="B42" s="549"/>
      <c r="C42" s="276" t="str">
        <f>ASISTENTE!A$29</f>
        <v xml:space="preserve">yesenia </v>
      </c>
      <c r="D42" s="276" t="str">
        <f>ASISTENTE!C47</f>
        <v>ASISTENTE</v>
      </c>
      <c r="E42" s="276" t="str">
        <f>ASISTENTE!E$47</f>
        <v>SAGITARIO.COM</v>
      </c>
      <c r="F42" s="276" t="str">
        <f>ASISTENTE!H46</f>
        <v>192.168.3.15</v>
      </c>
      <c r="G42" s="276" t="str">
        <f>ASISTENTE!E34</f>
        <v>CORE I3 4160</v>
      </c>
      <c r="H42" s="276" t="str">
        <f>ASISTENTE!E35</f>
        <v>3.60 GHz</v>
      </c>
      <c r="I42" s="276" t="str">
        <f>ASISTENTE!B35</f>
        <v>4 Gb.</v>
      </c>
      <c r="J42" s="276" t="str">
        <f>ASISTENTE!G35</f>
        <v>500 Gb.</v>
      </c>
      <c r="K42" s="457" t="str">
        <f>ASISTENTE!C12</f>
        <v>WINDOWS 10 PRO</v>
      </c>
      <c r="L42" s="457" t="str">
        <f>ASISTENTE!C13</f>
        <v>OFFICE PRO 2013</v>
      </c>
      <c r="M42" s="433" t="s">
        <v>372</v>
      </c>
    </row>
    <row r="43" spans="1:13" x14ac:dyDescent="0.25">
      <c r="A43" s="450">
        <v>41</v>
      </c>
      <c r="B43" s="549"/>
      <c r="C43" s="276" t="str">
        <f>YESENIA!A$29</f>
        <v xml:space="preserve">yesenia </v>
      </c>
      <c r="D43" s="276" t="str">
        <f>YESENIA!C47</f>
        <v>PC-COMPRAS-MA</v>
      </c>
      <c r="E43" s="276" t="str">
        <f>YESENIA!E$47</f>
        <v>SAGITARIO.COM</v>
      </c>
      <c r="F43" s="276" t="str">
        <f>YESENIA!H46</f>
        <v>192.168.3.4</v>
      </c>
      <c r="G43" s="276" t="str">
        <f>YESENIA!E34</f>
        <v>CORE I3 4160</v>
      </c>
      <c r="H43" s="276" t="str">
        <f>YESENIA!E35</f>
        <v>3.60 GHz</v>
      </c>
      <c r="I43" s="276" t="str">
        <f>YESENIA!B35</f>
        <v>4 Gb.</v>
      </c>
      <c r="J43" s="276" t="str">
        <f>YESENIA!G35</f>
        <v>500 Gb.</v>
      </c>
      <c r="K43" s="457" t="str">
        <f>YESENIA!C12</f>
        <v>WINDOWS 10 PRO</v>
      </c>
      <c r="L43" s="457" t="str">
        <f>YESENIA!C13</f>
        <v>OFFICE PRO 2013</v>
      </c>
      <c r="M43" s="433" t="s">
        <v>372</v>
      </c>
    </row>
    <row r="44" spans="1:13" s="478" customFormat="1" x14ac:dyDescent="0.25">
      <c r="A44" s="475">
        <v>42</v>
      </c>
      <c r="B44" s="549"/>
      <c r="C44" s="476" t="str">
        <f>ZAIDA!A$29</f>
        <v>zaida</v>
      </c>
      <c r="D44" s="476" t="str">
        <f>ZAIDA!C$47</f>
        <v>PC-JEFE-CONT</v>
      </c>
      <c r="E44" s="476" t="str">
        <f>ZAIDA!H$47</f>
        <v>OFMARIATEGUI</v>
      </c>
      <c r="F44" s="476" t="str">
        <f>ZAIDA!H$46</f>
        <v>192.168.3.6</v>
      </c>
      <c r="G44" s="476" t="str">
        <f>ZAIDA!E$34</f>
        <v>CORE I3 4160</v>
      </c>
      <c r="H44" s="476" t="str">
        <f>ZAIDA!E$35</f>
        <v>3.60 GHz</v>
      </c>
      <c r="I44" s="476" t="str">
        <f>ZAIDA!B$35</f>
        <v>4 Gb.</v>
      </c>
      <c r="J44" s="476" t="str">
        <f>ZAIDA!G$35</f>
        <v>500 Gb.</v>
      </c>
      <c r="K44" s="476" t="str">
        <f>ZAIDA!C$12</f>
        <v>WINDOWS 10 PRO</v>
      </c>
      <c r="L44" s="476" t="str">
        <f>ZAIDA!C$13</f>
        <v>OFFICE PRO 2013</v>
      </c>
      <c r="M44" s="477" t="s">
        <v>372</v>
      </c>
    </row>
    <row r="45" spans="1:13" s="464" customFormat="1" x14ac:dyDescent="0.25">
      <c r="A45" s="462">
        <v>43</v>
      </c>
      <c r="B45" s="549"/>
      <c r="C45" s="463" t="str">
        <f>DIRECTORIO!A$29</f>
        <v>director</v>
      </c>
      <c r="D45" s="463" t="str">
        <f>DIRECTORIO!C$47</f>
        <v>PC-DIRECTORIO</v>
      </c>
      <c r="E45" s="463" t="str">
        <f>DIRECTORIO!E$47</f>
        <v>SAGITARIO.COM</v>
      </c>
      <c r="F45" s="463" t="str">
        <f>DIRECTORIO!H$46</f>
        <v>192.168.1.11</v>
      </c>
      <c r="G45" s="463" t="str">
        <f>DIRECTORIO!E$34</f>
        <v>CORE I5 10400</v>
      </c>
      <c r="H45" s="463" t="str">
        <f>DIRECTORIO!E$35</f>
        <v>2.70 GHz</v>
      </c>
      <c r="I45" s="463" t="str">
        <f>DIRECTORIO!B$35</f>
        <v>8 Gb.</v>
      </c>
      <c r="J45" s="463" t="str">
        <f>DIRECTORIO!G$35</f>
        <v>500 Gb.</v>
      </c>
      <c r="K45" s="463" t="str">
        <f>DIRECTORIO!C$11</f>
        <v>WINDOWS 10 PRO</v>
      </c>
      <c r="L45" s="463" t="str">
        <f>DIRECTORIO!C$12</f>
        <v>OFFICE PRO 2013</v>
      </c>
      <c r="M45" s="463" t="s">
        <v>364</v>
      </c>
    </row>
    <row r="46" spans="1:13" x14ac:dyDescent="0.25">
      <c r="A46" s="383">
        <v>44</v>
      </c>
      <c r="B46" s="550"/>
      <c r="C46" s="449" t="str">
        <f>MELVA!A$29</f>
        <v>melva</v>
      </c>
      <c r="D46" s="449" t="str">
        <f>MELVA!C47</f>
        <v>MELVA</v>
      </c>
      <c r="E46" s="449" t="str">
        <f>MELVA!H$47</f>
        <v>CASAHUACHIPA</v>
      </c>
      <c r="F46" s="449" t="str">
        <f>MELVA!H46</f>
        <v>192.168.2.113</v>
      </c>
      <c r="G46" s="449" t="str">
        <f>MELVA!E34</f>
        <v>CORE I3 6100</v>
      </c>
      <c r="H46" s="449" t="str">
        <f>MELVA!E35</f>
        <v>3.70 GHz</v>
      </c>
      <c r="I46" s="449" t="str">
        <f>MELVA!B35</f>
        <v>8 Gb.</v>
      </c>
      <c r="J46" s="449" t="str">
        <f>MELVA!G35</f>
        <v>1 TB</v>
      </c>
      <c r="K46" s="456" t="str">
        <f>MELVA!C13</f>
        <v>WINDOWS 8.1 PRO</v>
      </c>
      <c r="L46" s="456" t="str">
        <f>MELVA!C14</f>
        <v>OFFICE PRO 2013</v>
      </c>
      <c r="M46" s="278" t="s">
        <v>364</v>
      </c>
    </row>
    <row r="47" spans="1:13" x14ac:dyDescent="0.25">
      <c r="A47" s="450">
        <v>45</v>
      </c>
      <c r="B47" s="461" t="s">
        <v>621</v>
      </c>
      <c r="C47" s="349" t="str">
        <f>'JEFE-PROD'!A29</f>
        <v>jsanchez</v>
      </c>
      <c r="D47" s="349" t="str">
        <f>'JEFE-PROD'!C47</f>
        <v>LAPTOP-RRHH</v>
      </c>
      <c r="E47" s="349" t="str">
        <f>'GERENTE-MANT'!E$47</f>
        <v>SAGITARIO.COM</v>
      </c>
      <c r="F47" s="349" t="str">
        <f>'JEFE-PROD'!H46</f>
        <v>192.168.1.34</v>
      </c>
      <c r="G47" s="349" t="str">
        <f>'JEFE-PROD'!E34</f>
        <v>CORE I3-8145U</v>
      </c>
      <c r="H47" s="349" t="str">
        <f>'JEFE-PROD'!E35</f>
        <v>2.10 GHz</v>
      </c>
      <c r="I47" s="349" t="str">
        <f>'JEFE-PROD'!B35</f>
        <v>4 Gb.</v>
      </c>
      <c r="J47" s="349" t="str">
        <f>'JEFE-PROD'!G35</f>
        <v>1 Tb</v>
      </c>
      <c r="K47" s="349" t="str">
        <f>'JEFE-PROD'!C11</f>
        <v>WINDOWS 10 PRO</v>
      </c>
      <c r="L47" s="349" t="str">
        <f>'JEFE-PROD'!C12</f>
        <v>OFFICE PRO 2013</v>
      </c>
      <c r="M47" s="278" t="s">
        <v>364</v>
      </c>
    </row>
    <row r="48" spans="1:13" x14ac:dyDescent="0.25">
      <c r="A48" s="458"/>
      <c r="B48" s="434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60"/>
    </row>
    <row r="49" spans="1:13" x14ac:dyDescent="0.25">
      <c r="A49" s="458"/>
      <c r="B49" s="434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60"/>
    </row>
    <row r="50" spans="1:13" x14ac:dyDescent="0.25">
      <c r="A50" s="458"/>
      <c r="B50" s="434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60"/>
    </row>
    <row r="51" spans="1:13" x14ac:dyDescent="0.25">
      <c r="B51" s="277" t="s">
        <v>356</v>
      </c>
      <c r="C51" s="277" t="s">
        <v>362</v>
      </c>
      <c r="D51" s="277" t="s">
        <v>363</v>
      </c>
      <c r="F51" s="469" t="s">
        <v>356</v>
      </c>
      <c r="G51" s="470" t="s">
        <v>638</v>
      </c>
      <c r="H51" s="473" t="s">
        <v>363</v>
      </c>
      <c r="I51" s="555"/>
      <c r="J51" s="555"/>
      <c r="K51" s="473" t="s">
        <v>356</v>
      </c>
      <c r="L51" s="474" t="s">
        <v>638</v>
      </c>
      <c r="M51" s="474" t="s">
        <v>363</v>
      </c>
    </row>
    <row r="52" spans="1:13" x14ac:dyDescent="0.25">
      <c r="B52" s="276">
        <v>1</v>
      </c>
      <c r="C52" s="282" t="s">
        <v>364</v>
      </c>
      <c r="D52" s="280">
        <f>COUNTIF(M3:M47,"BUENO")</f>
        <v>33</v>
      </c>
      <c r="F52" s="456">
        <v>1</v>
      </c>
      <c r="G52" s="471" t="s">
        <v>639</v>
      </c>
      <c r="H52" s="465">
        <f>COUNTIF(K3:K47,"WINDOWS 10 PRO")</f>
        <v>23</v>
      </c>
      <c r="J52" s="468"/>
      <c r="K52" s="456">
        <v>1</v>
      </c>
      <c r="L52" s="472" t="s">
        <v>641</v>
      </c>
      <c r="M52" s="472">
        <v>35</v>
      </c>
    </row>
    <row r="53" spans="1:13" x14ac:dyDescent="0.25">
      <c r="B53" s="276">
        <v>2</v>
      </c>
      <c r="C53" s="283" t="s">
        <v>373</v>
      </c>
      <c r="D53" s="280">
        <f>COUNTIF(M3:M47,"RENOVAR")</f>
        <v>7</v>
      </c>
      <c r="F53" s="465">
        <v>2</v>
      </c>
      <c r="G53" s="471" t="s">
        <v>640</v>
      </c>
      <c r="H53" s="465">
        <f>COUNTIF(K3:K47,"WINDOWS 8.1 PRO")</f>
        <v>13</v>
      </c>
      <c r="J53" s="468"/>
      <c r="K53" s="456">
        <v>2</v>
      </c>
      <c r="L53" s="472" t="s">
        <v>642</v>
      </c>
      <c r="M53" s="472">
        <f>COUNTIF(L3:L47,"OFFICE PRO 2016")</f>
        <v>5</v>
      </c>
    </row>
    <row r="54" spans="1:13" x14ac:dyDescent="0.25">
      <c r="B54" s="276">
        <v>3</v>
      </c>
      <c r="C54" s="347" t="s">
        <v>372</v>
      </c>
      <c r="D54" s="280">
        <f>COUNTIF(M3:M47,"REPOTENCIAR")</f>
        <v>5</v>
      </c>
      <c r="F54" s="465">
        <v>3</v>
      </c>
      <c r="G54" s="472" t="s">
        <v>645</v>
      </c>
      <c r="H54" s="465">
        <f>COUNTIF(K3:K47,"WINDOWS 10 HOME")</f>
        <v>1</v>
      </c>
      <c r="J54" s="468"/>
      <c r="L54" s="472" t="s">
        <v>365</v>
      </c>
      <c r="M54" s="472">
        <f>SUM(M52:M53)</f>
        <v>40</v>
      </c>
    </row>
    <row r="55" spans="1:13" x14ac:dyDescent="0.25">
      <c r="C55" s="281" t="s">
        <v>365</v>
      </c>
      <c r="D55" s="280">
        <f>SUM(D51:D54)</f>
        <v>45</v>
      </c>
      <c r="F55" s="456">
        <v>4</v>
      </c>
      <c r="G55" s="472" t="s">
        <v>646</v>
      </c>
      <c r="H55" s="465">
        <f>COUNTIF(K3:K47,"WINDOWS 10 ENTERPRISE")</f>
        <v>1</v>
      </c>
    </row>
    <row r="56" spans="1:13" x14ac:dyDescent="0.25">
      <c r="F56" s="465">
        <v>5</v>
      </c>
      <c r="G56" s="472" t="s">
        <v>647</v>
      </c>
      <c r="H56" s="465">
        <f>COUNTIF(K3:K47,"WINDOWS 7 PRO")</f>
        <v>2</v>
      </c>
    </row>
    <row r="57" spans="1:13" x14ac:dyDescent="0.25">
      <c r="G57" s="479" t="s">
        <v>365</v>
      </c>
      <c r="H57" s="465">
        <f>SUM(H52:H56)</f>
        <v>40</v>
      </c>
    </row>
  </sheetData>
  <mergeCells count="12">
    <mergeCell ref="B37:B46"/>
    <mergeCell ref="I51:J51"/>
    <mergeCell ref="B26:B27"/>
    <mergeCell ref="B13:B17"/>
    <mergeCell ref="B18:B19"/>
    <mergeCell ref="B28:B31"/>
    <mergeCell ref="B32:B36"/>
    <mergeCell ref="B1:J1"/>
    <mergeCell ref="B9:B12"/>
    <mergeCell ref="B23:B25"/>
    <mergeCell ref="B20:B22"/>
    <mergeCell ref="B3:B8"/>
  </mergeCells>
  <pageMargins left="0.15748031496062992" right="0.15748031496062992" top="0.11811023622047245" bottom="0" header="0.15748031496062992" footer="0.15748031496062992"/>
  <pageSetup scale="6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75" zoomScaleNormal="75" workbookViewId="0">
      <selection activeCell="I3" sqref="I3:I8"/>
    </sheetView>
  </sheetViews>
  <sheetFormatPr baseColWidth="10" defaultColWidth="9.140625" defaultRowHeight="15" x14ac:dyDescent="0.25"/>
  <cols>
    <col min="1" max="1" width="6.42578125" customWidth="1"/>
    <col min="2" max="2" width="15.85546875" customWidth="1"/>
    <col min="3" max="3" width="20.140625" customWidth="1"/>
    <col min="4" max="4" width="14.28515625" customWidth="1"/>
    <col min="5" max="5" width="23.42578125" bestFit="1" customWidth="1"/>
    <col min="6" max="7" width="13.28515625" customWidth="1"/>
    <col min="8" max="8" width="13.28515625" bestFit="1" customWidth="1"/>
    <col min="9" max="11" width="13.28515625" customWidth="1"/>
    <col min="15" max="15" width="1.7109375" bestFit="1" customWidth="1"/>
  </cols>
  <sheetData>
    <row r="1" spans="1:15" ht="21" customHeight="1" thickBot="1" x14ac:dyDescent="0.45">
      <c r="A1" s="547" t="s">
        <v>620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</row>
    <row r="2" spans="1:15" ht="18" thickBot="1" x14ac:dyDescent="0.35">
      <c r="A2" s="284" t="s">
        <v>356</v>
      </c>
      <c r="B2" s="284" t="s">
        <v>601</v>
      </c>
      <c r="C2" s="284" t="s">
        <v>594</v>
      </c>
      <c r="D2" s="284" t="s">
        <v>357</v>
      </c>
      <c r="E2" s="284" t="s">
        <v>358</v>
      </c>
      <c r="F2" s="284" t="s">
        <v>595</v>
      </c>
      <c r="G2" s="284" t="s">
        <v>596</v>
      </c>
      <c r="H2" s="284" t="s">
        <v>597</v>
      </c>
      <c r="I2" s="284" t="s">
        <v>598</v>
      </c>
      <c r="J2" s="284" t="s">
        <v>599</v>
      </c>
      <c r="K2" s="284" t="s">
        <v>600</v>
      </c>
      <c r="M2" s="409"/>
      <c r="N2" s="409"/>
    </row>
    <row r="3" spans="1:15" x14ac:dyDescent="0.25">
      <c r="A3" s="385">
        <v>1</v>
      </c>
      <c r="B3" s="590">
        <v>6</v>
      </c>
      <c r="C3" s="562" t="s">
        <v>367</v>
      </c>
      <c r="D3" s="435" t="s">
        <v>411</v>
      </c>
      <c r="E3" s="435" t="s">
        <v>377</v>
      </c>
      <c r="F3" s="573"/>
      <c r="G3" s="559"/>
      <c r="H3" s="559"/>
      <c r="I3" s="559"/>
      <c r="J3" s="559" t="s">
        <v>611</v>
      </c>
      <c r="K3" s="559"/>
    </row>
    <row r="4" spans="1:15" x14ac:dyDescent="0.25">
      <c r="A4" s="383">
        <v>2</v>
      </c>
      <c r="B4" s="578"/>
      <c r="C4" s="563"/>
      <c r="D4" s="436" t="s">
        <v>262</v>
      </c>
      <c r="E4" s="436" t="s">
        <v>345</v>
      </c>
      <c r="F4" s="574"/>
      <c r="G4" s="560"/>
      <c r="H4" s="560"/>
      <c r="I4" s="560"/>
      <c r="J4" s="560"/>
      <c r="K4" s="560"/>
    </row>
    <row r="5" spans="1:15" x14ac:dyDescent="0.25">
      <c r="A5" s="385">
        <v>3</v>
      </c>
      <c r="B5" s="578"/>
      <c r="C5" s="563"/>
      <c r="D5" s="436" t="s">
        <v>417</v>
      </c>
      <c r="E5" s="436" t="s">
        <v>492</v>
      </c>
      <c r="F5" s="574"/>
      <c r="G5" s="560"/>
      <c r="H5" s="560"/>
      <c r="I5" s="560"/>
      <c r="J5" s="560"/>
      <c r="K5" s="560"/>
    </row>
    <row r="6" spans="1:15" x14ac:dyDescent="0.25">
      <c r="A6" s="383">
        <v>4</v>
      </c>
      <c r="B6" s="578"/>
      <c r="C6" s="563"/>
      <c r="D6" s="436" t="s">
        <v>412</v>
      </c>
      <c r="E6" s="436" t="s">
        <v>398</v>
      </c>
      <c r="F6" s="574"/>
      <c r="G6" s="560"/>
      <c r="H6" s="560"/>
      <c r="I6" s="560"/>
      <c r="J6" s="560"/>
      <c r="K6" s="560"/>
    </row>
    <row r="7" spans="1:15" x14ac:dyDescent="0.25">
      <c r="A7" s="385">
        <v>5</v>
      </c>
      <c r="B7" s="578"/>
      <c r="C7" s="563"/>
      <c r="D7" s="436" t="s">
        <v>413</v>
      </c>
      <c r="E7" s="436" t="s">
        <v>378</v>
      </c>
      <c r="F7" s="574"/>
      <c r="G7" s="560"/>
      <c r="H7" s="560"/>
      <c r="I7" s="560"/>
      <c r="J7" s="560"/>
      <c r="K7" s="560"/>
    </row>
    <row r="8" spans="1:15" ht="15.75" thickBot="1" x14ac:dyDescent="0.3">
      <c r="A8" s="383">
        <v>6</v>
      </c>
      <c r="B8" s="579"/>
      <c r="C8" s="564"/>
      <c r="D8" s="437" t="s">
        <v>170</v>
      </c>
      <c r="E8" s="437" t="s">
        <v>457</v>
      </c>
      <c r="F8" s="571"/>
      <c r="G8" s="561"/>
      <c r="H8" s="561"/>
      <c r="I8" s="561"/>
      <c r="J8" s="561"/>
      <c r="K8" s="561"/>
      <c r="O8" t="s">
        <v>542</v>
      </c>
    </row>
    <row r="9" spans="1:15" x14ac:dyDescent="0.25">
      <c r="A9" s="385">
        <v>7</v>
      </c>
      <c r="B9" s="577">
        <v>4</v>
      </c>
      <c r="C9" s="565" t="s">
        <v>298</v>
      </c>
      <c r="D9" s="435" t="s">
        <v>308</v>
      </c>
      <c r="E9" s="435" t="s">
        <v>602</v>
      </c>
      <c r="F9" s="570" t="s">
        <v>609</v>
      </c>
      <c r="G9" s="569"/>
      <c r="H9" s="569"/>
      <c r="I9" s="569"/>
      <c r="J9" s="569"/>
      <c r="K9" s="569"/>
    </row>
    <row r="10" spans="1:15" x14ac:dyDescent="0.25">
      <c r="A10" s="383">
        <v>8</v>
      </c>
      <c r="B10" s="578"/>
      <c r="C10" s="566"/>
      <c r="D10" s="436" t="s">
        <v>414</v>
      </c>
      <c r="E10" s="436" t="s">
        <v>569</v>
      </c>
      <c r="F10" s="574"/>
      <c r="G10" s="560"/>
      <c r="H10" s="560"/>
      <c r="I10" s="560"/>
      <c r="J10" s="560"/>
      <c r="K10" s="560"/>
    </row>
    <row r="11" spans="1:15" x14ac:dyDescent="0.25">
      <c r="A11" s="385">
        <v>9</v>
      </c>
      <c r="B11" s="578"/>
      <c r="C11" s="566"/>
      <c r="D11" s="436" t="s">
        <v>415</v>
      </c>
      <c r="E11" s="436" t="s">
        <v>401</v>
      </c>
      <c r="F11" s="574"/>
      <c r="G11" s="560"/>
      <c r="H11" s="560"/>
      <c r="I11" s="560"/>
      <c r="J11" s="560"/>
      <c r="K11" s="560"/>
    </row>
    <row r="12" spans="1:15" ht="15.75" thickBot="1" x14ac:dyDescent="0.3">
      <c r="A12" s="383">
        <v>10</v>
      </c>
      <c r="B12" s="579"/>
      <c r="C12" s="567"/>
      <c r="D12" s="437" t="s">
        <v>416</v>
      </c>
      <c r="E12" s="437" t="s">
        <v>468</v>
      </c>
      <c r="F12" s="571"/>
      <c r="G12" s="561"/>
      <c r="H12" s="561"/>
      <c r="I12" s="561"/>
      <c r="J12" s="561"/>
      <c r="K12" s="561"/>
    </row>
    <row r="13" spans="1:15" x14ac:dyDescent="0.25">
      <c r="A13" s="385">
        <v>11</v>
      </c>
      <c r="B13" s="577">
        <v>5</v>
      </c>
      <c r="C13" s="587" t="s">
        <v>99</v>
      </c>
      <c r="D13" s="435" t="s">
        <v>404</v>
      </c>
      <c r="E13" s="435" t="s">
        <v>381</v>
      </c>
      <c r="F13" s="570"/>
      <c r="G13" s="569" t="s">
        <v>610</v>
      </c>
      <c r="H13" s="569"/>
      <c r="I13" s="569"/>
      <c r="J13" s="569"/>
      <c r="K13" s="569"/>
    </row>
    <row r="14" spans="1:15" x14ac:dyDescent="0.25">
      <c r="A14" s="383">
        <v>12</v>
      </c>
      <c r="B14" s="578"/>
      <c r="C14" s="588"/>
      <c r="D14" s="436" t="s">
        <v>403</v>
      </c>
      <c r="E14" s="436" t="s">
        <v>383</v>
      </c>
      <c r="F14" s="574"/>
      <c r="G14" s="560"/>
      <c r="H14" s="560"/>
      <c r="I14" s="560"/>
      <c r="J14" s="560"/>
      <c r="K14" s="560"/>
    </row>
    <row r="15" spans="1:15" x14ac:dyDescent="0.25">
      <c r="A15" s="385">
        <v>13</v>
      </c>
      <c r="B15" s="578"/>
      <c r="C15" s="588"/>
      <c r="D15" s="436" t="s">
        <v>405</v>
      </c>
      <c r="E15" s="436" t="s">
        <v>385</v>
      </c>
      <c r="F15" s="574"/>
      <c r="G15" s="560"/>
      <c r="H15" s="560"/>
      <c r="I15" s="560"/>
      <c r="J15" s="560"/>
      <c r="K15" s="560"/>
    </row>
    <row r="16" spans="1:15" x14ac:dyDescent="0.25">
      <c r="A16" s="383">
        <v>14</v>
      </c>
      <c r="B16" s="578"/>
      <c r="C16" s="588"/>
      <c r="D16" s="436" t="s">
        <v>406</v>
      </c>
      <c r="E16" s="436" t="s">
        <v>387</v>
      </c>
      <c r="F16" s="574"/>
      <c r="G16" s="560"/>
      <c r="H16" s="560"/>
      <c r="I16" s="560"/>
      <c r="J16" s="560"/>
      <c r="K16" s="560"/>
    </row>
    <row r="17" spans="1:11" ht="15.75" thickBot="1" x14ac:dyDescent="0.3">
      <c r="A17" s="385">
        <v>15</v>
      </c>
      <c r="B17" s="579"/>
      <c r="C17" s="588"/>
      <c r="D17" s="437" t="s">
        <v>407</v>
      </c>
      <c r="E17" s="437" t="s">
        <v>391</v>
      </c>
      <c r="F17" s="571"/>
      <c r="G17" s="561"/>
      <c r="H17" s="561"/>
      <c r="I17" s="561"/>
      <c r="J17" s="561"/>
      <c r="K17" s="561"/>
    </row>
    <row r="18" spans="1:11" x14ac:dyDescent="0.25">
      <c r="A18" s="383">
        <v>16</v>
      </c>
      <c r="B18" s="577">
        <v>2</v>
      </c>
      <c r="C18" s="589" t="s">
        <v>145</v>
      </c>
      <c r="D18" s="435" t="s">
        <v>408</v>
      </c>
      <c r="E18" s="435" t="s">
        <v>389</v>
      </c>
      <c r="F18" s="581"/>
      <c r="G18" s="560"/>
      <c r="H18" s="560"/>
      <c r="I18" s="560" t="s">
        <v>616</v>
      </c>
      <c r="J18" s="560"/>
      <c r="K18" s="560"/>
    </row>
    <row r="19" spans="1:11" ht="15.75" thickBot="1" x14ac:dyDescent="0.3">
      <c r="A19" s="385">
        <v>17</v>
      </c>
      <c r="B19" s="579"/>
      <c r="C19" s="589"/>
      <c r="D19" s="437" t="s">
        <v>170</v>
      </c>
      <c r="E19" s="437" t="s">
        <v>483</v>
      </c>
      <c r="F19" s="582"/>
      <c r="G19" s="561"/>
      <c r="H19" s="561"/>
      <c r="I19" s="561"/>
      <c r="J19" s="561"/>
      <c r="K19" s="561"/>
    </row>
    <row r="20" spans="1:11" x14ac:dyDescent="0.25">
      <c r="A20" s="383">
        <v>18</v>
      </c>
      <c r="B20" s="577">
        <v>3</v>
      </c>
      <c r="C20" s="565" t="s">
        <v>368</v>
      </c>
      <c r="D20" s="435" t="s">
        <v>420</v>
      </c>
      <c r="E20" s="435" t="s">
        <v>570</v>
      </c>
      <c r="F20" s="570"/>
      <c r="G20" s="569"/>
      <c r="H20" s="569"/>
      <c r="I20" s="569" t="s">
        <v>615</v>
      </c>
      <c r="J20" s="569"/>
      <c r="K20" s="569"/>
    </row>
    <row r="21" spans="1:11" x14ac:dyDescent="0.25">
      <c r="A21" s="385">
        <v>19</v>
      </c>
      <c r="B21" s="578"/>
      <c r="C21" s="566"/>
      <c r="D21" s="436" t="s">
        <v>409</v>
      </c>
      <c r="E21" s="436" t="s">
        <v>395</v>
      </c>
      <c r="F21" s="574"/>
      <c r="G21" s="560"/>
      <c r="H21" s="560"/>
      <c r="I21" s="560"/>
      <c r="J21" s="560"/>
      <c r="K21" s="560"/>
    </row>
    <row r="22" spans="1:11" ht="15.75" thickBot="1" x14ac:dyDescent="0.3">
      <c r="A22" s="383">
        <v>20</v>
      </c>
      <c r="B22" s="578"/>
      <c r="C22" s="566"/>
      <c r="D22" s="436" t="s">
        <v>410</v>
      </c>
      <c r="E22" s="436" t="s">
        <v>393</v>
      </c>
      <c r="F22" s="574"/>
      <c r="G22" s="560"/>
      <c r="H22" s="560"/>
      <c r="I22" s="560"/>
      <c r="J22" s="560"/>
      <c r="K22" s="560"/>
    </row>
    <row r="23" spans="1:11" x14ac:dyDescent="0.25">
      <c r="A23" s="385">
        <v>21</v>
      </c>
      <c r="B23" s="577">
        <v>3</v>
      </c>
      <c r="C23" s="568" t="s">
        <v>267</v>
      </c>
      <c r="D23" s="435" t="s">
        <v>262</v>
      </c>
      <c r="E23" s="435" t="s">
        <v>604</v>
      </c>
      <c r="F23" s="570"/>
      <c r="G23" s="569"/>
      <c r="H23" s="569"/>
      <c r="I23" s="569" t="s">
        <v>614</v>
      </c>
      <c r="J23" s="569"/>
      <c r="K23" s="569"/>
    </row>
    <row r="24" spans="1:11" x14ac:dyDescent="0.25">
      <c r="A24" s="383">
        <v>22</v>
      </c>
      <c r="B24" s="578"/>
      <c r="C24" s="563"/>
      <c r="D24" s="436" t="s">
        <v>271</v>
      </c>
      <c r="E24" s="436" t="s">
        <v>605</v>
      </c>
      <c r="F24" s="574"/>
      <c r="G24" s="560"/>
      <c r="H24" s="560"/>
      <c r="I24" s="560"/>
      <c r="J24" s="560"/>
      <c r="K24" s="560"/>
    </row>
    <row r="25" spans="1:11" ht="15.75" thickBot="1" x14ac:dyDescent="0.3">
      <c r="A25" s="385">
        <v>23</v>
      </c>
      <c r="B25" s="579"/>
      <c r="C25" s="564"/>
      <c r="D25" s="437" t="s">
        <v>283</v>
      </c>
      <c r="E25" s="437" t="s">
        <v>606</v>
      </c>
      <c r="F25" s="571"/>
      <c r="G25" s="561"/>
      <c r="H25" s="561"/>
      <c r="I25" s="561"/>
      <c r="J25" s="561"/>
      <c r="K25" s="561"/>
    </row>
    <row r="26" spans="1:11" x14ac:dyDescent="0.25">
      <c r="A26" s="383">
        <v>24</v>
      </c>
      <c r="B26" s="577">
        <v>2</v>
      </c>
      <c r="C26" s="565" t="s">
        <v>162</v>
      </c>
      <c r="D26" s="435" t="s">
        <v>308</v>
      </c>
      <c r="E26" s="435" t="s">
        <v>496</v>
      </c>
      <c r="F26" s="570"/>
      <c r="G26" s="569"/>
      <c r="H26" s="569"/>
      <c r="I26" s="569" t="s">
        <v>617</v>
      </c>
      <c r="J26" s="569"/>
      <c r="K26" s="569"/>
    </row>
    <row r="27" spans="1:11" ht="15.75" thickBot="1" x14ac:dyDescent="0.3">
      <c r="A27" s="385">
        <v>25</v>
      </c>
      <c r="B27" s="579"/>
      <c r="C27" s="567"/>
      <c r="D27" s="440" t="s">
        <v>170</v>
      </c>
      <c r="E27" s="440" t="s">
        <v>519</v>
      </c>
      <c r="F27" s="571"/>
      <c r="G27" s="561"/>
      <c r="H27" s="561"/>
      <c r="I27" s="561"/>
      <c r="J27" s="561"/>
      <c r="K27" s="561"/>
    </row>
    <row r="28" spans="1:11" x14ac:dyDescent="0.25">
      <c r="A28" s="383">
        <v>26</v>
      </c>
      <c r="B28" s="577">
        <v>4</v>
      </c>
      <c r="C28" s="568" t="s">
        <v>100</v>
      </c>
      <c r="D28" s="435" t="s">
        <v>573</v>
      </c>
      <c r="E28" s="435" t="s">
        <v>574</v>
      </c>
      <c r="F28" s="570"/>
      <c r="G28" s="569"/>
      <c r="H28" s="569"/>
      <c r="I28" s="569"/>
      <c r="J28" s="569"/>
      <c r="K28" s="569" t="s">
        <v>619</v>
      </c>
    </row>
    <row r="29" spans="1:11" x14ac:dyDescent="0.25">
      <c r="A29" s="385">
        <v>27</v>
      </c>
      <c r="B29" s="578"/>
      <c r="C29" s="563"/>
      <c r="D29" s="436" t="s">
        <v>577</v>
      </c>
      <c r="E29" s="436" t="s">
        <v>205</v>
      </c>
      <c r="F29" s="574"/>
      <c r="G29" s="560"/>
      <c r="H29" s="560"/>
      <c r="I29" s="560"/>
      <c r="J29" s="560"/>
      <c r="K29" s="560"/>
    </row>
    <row r="30" spans="1:11" x14ac:dyDescent="0.25">
      <c r="A30" s="383">
        <v>28</v>
      </c>
      <c r="B30" s="578"/>
      <c r="C30" s="563"/>
      <c r="D30" s="436" t="s">
        <v>578</v>
      </c>
      <c r="E30" s="436" t="s">
        <v>218</v>
      </c>
      <c r="F30" s="574"/>
      <c r="G30" s="560"/>
      <c r="H30" s="560"/>
      <c r="I30" s="560"/>
      <c r="J30" s="560"/>
      <c r="K30" s="560"/>
    </row>
    <row r="31" spans="1:11" ht="15.75" thickBot="1" x14ac:dyDescent="0.3">
      <c r="A31" s="385">
        <v>29</v>
      </c>
      <c r="B31" s="579"/>
      <c r="C31" s="564"/>
      <c r="D31" s="444" t="s">
        <v>580</v>
      </c>
      <c r="E31" s="440" t="s">
        <v>559</v>
      </c>
      <c r="F31" s="571"/>
      <c r="G31" s="561"/>
      <c r="H31" s="561"/>
      <c r="I31" s="561"/>
      <c r="J31" s="561"/>
      <c r="K31" s="561"/>
    </row>
    <row r="32" spans="1:11" x14ac:dyDescent="0.25">
      <c r="A32" s="383">
        <v>30</v>
      </c>
      <c r="B32" s="578">
        <v>4</v>
      </c>
      <c r="C32" s="563" t="s">
        <v>603</v>
      </c>
      <c r="D32" s="442" t="s">
        <v>437</v>
      </c>
      <c r="E32" s="442" t="s">
        <v>436</v>
      </c>
      <c r="F32" s="580"/>
      <c r="G32" s="569"/>
      <c r="H32" s="569"/>
      <c r="I32" s="569"/>
      <c r="J32" s="569"/>
      <c r="K32" s="569" t="s">
        <v>618</v>
      </c>
    </row>
    <row r="33" spans="1:11" x14ac:dyDescent="0.25">
      <c r="A33" s="385">
        <v>31</v>
      </c>
      <c r="B33" s="578"/>
      <c r="C33" s="563"/>
      <c r="D33" s="439" t="s">
        <v>512</v>
      </c>
      <c r="E33" s="439" t="s">
        <v>441</v>
      </c>
      <c r="F33" s="581"/>
      <c r="G33" s="560"/>
      <c r="H33" s="560"/>
      <c r="I33" s="560"/>
      <c r="J33" s="560"/>
      <c r="K33" s="560"/>
    </row>
    <row r="34" spans="1:11" x14ac:dyDescent="0.25">
      <c r="A34" s="383">
        <v>32</v>
      </c>
      <c r="B34" s="578"/>
      <c r="C34" s="563"/>
      <c r="D34" s="439" t="s">
        <v>512</v>
      </c>
      <c r="E34" s="439" t="s">
        <v>447</v>
      </c>
      <c r="F34" s="581"/>
      <c r="G34" s="560"/>
      <c r="H34" s="560"/>
      <c r="I34" s="560"/>
      <c r="J34" s="560"/>
      <c r="K34" s="560"/>
    </row>
    <row r="35" spans="1:11" ht="15.75" thickBot="1" x14ac:dyDescent="0.3">
      <c r="A35" s="385">
        <v>33</v>
      </c>
      <c r="B35" s="579"/>
      <c r="C35" s="564"/>
      <c r="D35" s="443" t="s">
        <v>308</v>
      </c>
      <c r="E35" s="443" t="s">
        <v>582</v>
      </c>
      <c r="F35" s="582"/>
      <c r="G35" s="561"/>
      <c r="H35" s="561"/>
      <c r="I35" s="561"/>
      <c r="J35" s="561"/>
      <c r="K35" s="561"/>
    </row>
    <row r="36" spans="1:11" ht="15.75" thickBot="1" x14ac:dyDescent="0.3">
      <c r="A36" s="383">
        <v>34</v>
      </c>
      <c r="B36" s="383">
        <v>1</v>
      </c>
      <c r="C36" s="446" t="s">
        <v>571</v>
      </c>
      <c r="D36" s="445" t="s">
        <v>587</v>
      </c>
      <c r="E36" s="445" t="s">
        <v>589</v>
      </c>
      <c r="F36" s="438"/>
      <c r="G36" s="349"/>
      <c r="H36" s="349"/>
      <c r="I36" s="349" t="s">
        <v>613</v>
      </c>
      <c r="J36" s="349"/>
      <c r="K36" s="349"/>
    </row>
    <row r="37" spans="1:11" ht="15" customHeight="1" x14ac:dyDescent="0.25">
      <c r="A37" s="385">
        <v>35</v>
      </c>
      <c r="B37" s="577">
        <v>8</v>
      </c>
      <c r="C37" s="583" t="s">
        <v>374</v>
      </c>
      <c r="D37" s="435" t="s">
        <v>349</v>
      </c>
      <c r="E37" s="435" t="s">
        <v>350</v>
      </c>
      <c r="F37" s="580"/>
      <c r="G37" s="569"/>
      <c r="H37" s="569" t="s">
        <v>612</v>
      </c>
      <c r="I37" s="569"/>
      <c r="J37" s="569"/>
      <c r="K37" s="569"/>
    </row>
    <row r="38" spans="1:11" x14ac:dyDescent="0.25">
      <c r="A38" s="383">
        <v>36</v>
      </c>
      <c r="B38" s="578"/>
      <c r="C38" s="584"/>
      <c r="D38" s="436" t="s">
        <v>351</v>
      </c>
      <c r="E38" s="436" t="s">
        <v>543</v>
      </c>
      <c r="F38" s="581"/>
      <c r="G38" s="560"/>
      <c r="H38" s="560"/>
      <c r="I38" s="560"/>
      <c r="J38" s="560"/>
      <c r="K38" s="560"/>
    </row>
    <row r="39" spans="1:11" x14ac:dyDescent="0.25">
      <c r="A39" s="385">
        <v>37</v>
      </c>
      <c r="B39" s="578"/>
      <c r="C39" s="584"/>
      <c r="D39" s="436" t="s">
        <v>586</v>
      </c>
      <c r="E39" s="436" t="s">
        <v>212</v>
      </c>
      <c r="F39" s="581"/>
      <c r="G39" s="560"/>
      <c r="H39" s="560"/>
      <c r="I39" s="560"/>
      <c r="J39" s="560"/>
      <c r="K39" s="560"/>
    </row>
    <row r="40" spans="1:11" x14ac:dyDescent="0.25">
      <c r="A40" s="383">
        <v>38</v>
      </c>
      <c r="B40" s="578"/>
      <c r="C40" s="584"/>
      <c r="D40" s="436" t="s">
        <v>585</v>
      </c>
      <c r="E40" s="436" t="s">
        <v>202</v>
      </c>
      <c r="F40" s="581"/>
      <c r="G40" s="560"/>
      <c r="H40" s="560"/>
      <c r="I40" s="560"/>
      <c r="J40" s="560"/>
      <c r="K40" s="560"/>
    </row>
    <row r="41" spans="1:11" x14ac:dyDescent="0.25">
      <c r="A41" s="385">
        <v>39</v>
      </c>
      <c r="B41" s="578"/>
      <c r="C41" s="584"/>
      <c r="D41" s="441" t="s">
        <v>371</v>
      </c>
      <c r="E41" s="441" t="s">
        <v>481</v>
      </c>
      <c r="F41" s="581"/>
      <c r="G41" s="560"/>
      <c r="H41" s="560"/>
      <c r="I41" s="560"/>
      <c r="J41" s="560"/>
      <c r="K41" s="560"/>
    </row>
    <row r="42" spans="1:11" x14ac:dyDescent="0.25">
      <c r="A42" s="383">
        <v>40</v>
      </c>
      <c r="B42" s="578"/>
      <c r="C42" s="584"/>
      <c r="D42" s="436" t="s">
        <v>353</v>
      </c>
      <c r="E42" s="436" t="s">
        <v>333</v>
      </c>
      <c r="F42" s="581"/>
      <c r="G42" s="560"/>
      <c r="H42" s="560"/>
      <c r="I42" s="560"/>
      <c r="J42" s="560"/>
      <c r="K42" s="560"/>
    </row>
    <row r="43" spans="1:11" x14ac:dyDescent="0.25">
      <c r="A43" s="385">
        <v>41</v>
      </c>
      <c r="B43" s="578"/>
      <c r="C43" s="584"/>
      <c r="D43" s="436" t="s">
        <v>353</v>
      </c>
      <c r="E43" s="436" t="s">
        <v>547</v>
      </c>
      <c r="F43" s="581"/>
      <c r="G43" s="560"/>
      <c r="H43" s="560"/>
      <c r="I43" s="560"/>
      <c r="J43" s="560"/>
      <c r="K43" s="560"/>
    </row>
    <row r="44" spans="1:11" x14ac:dyDescent="0.25">
      <c r="A44" s="383">
        <v>42</v>
      </c>
      <c r="B44" s="579"/>
      <c r="C44" s="585"/>
      <c r="D44" s="447" t="s">
        <v>607</v>
      </c>
      <c r="E44" s="447" t="s">
        <v>608</v>
      </c>
      <c r="F44" s="582"/>
      <c r="G44" s="561"/>
      <c r="H44" s="561"/>
      <c r="I44" s="561"/>
      <c r="J44" s="561"/>
      <c r="K44" s="561"/>
    </row>
    <row r="45" spans="1:11" x14ac:dyDescent="0.25">
      <c r="A45" s="385">
        <v>43</v>
      </c>
      <c r="B45" s="577">
        <v>4</v>
      </c>
      <c r="C45" s="586" t="s">
        <v>572</v>
      </c>
      <c r="D45" s="280" t="s">
        <v>242</v>
      </c>
      <c r="E45" s="280" t="s">
        <v>242</v>
      </c>
      <c r="F45" s="575"/>
      <c r="G45" s="576" t="s">
        <v>611</v>
      </c>
      <c r="H45" s="572"/>
      <c r="I45" s="572"/>
      <c r="J45" s="572"/>
      <c r="K45" s="572"/>
    </row>
    <row r="46" spans="1:11" x14ac:dyDescent="0.25">
      <c r="A46" s="383">
        <v>44</v>
      </c>
      <c r="B46" s="578"/>
      <c r="C46" s="586"/>
      <c r="D46" s="280" t="s">
        <v>591</v>
      </c>
      <c r="E46" s="280" t="s">
        <v>591</v>
      </c>
      <c r="F46" s="575"/>
      <c r="G46" s="576"/>
      <c r="H46" s="572"/>
      <c r="I46" s="572"/>
      <c r="J46" s="572"/>
      <c r="K46" s="572"/>
    </row>
    <row r="47" spans="1:11" x14ac:dyDescent="0.25">
      <c r="A47" s="385">
        <v>45</v>
      </c>
      <c r="B47" s="578"/>
      <c r="C47" s="586"/>
      <c r="D47" s="280" t="s">
        <v>481</v>
      </c>
      <c r="E47" s="280" t="s">
        <v>481</v>
      </c>
      <c r="F47" s="575"/>
      <c r="G47" s="576"/>
      <c r="H47" s="572"/>
      <c r="I47" s="572"/>
      <c r="J47" s="572"/>
      <c r="K47" s="572"/>
    </row>
    <row r="48" spans="1:11" x14ac:dyDescent="0.25">
      <c r="A48" s="383">
        <v>46</v>
      </c>
      <c r="B48" s="579"/>
      <c r="C48" s="586"/>
      <c r="D48" s="280" t="s">
        <v>592</v>
      </c>
      <c r="E48" s="280" t="s">
        <v>592</v>
      </c>
      <c r="F48" s="575"/>
      <c r="G48" s="576"/>
      <c r="H48" s="572"/>
      <c r="I48" s="572"/>
      <c r="J48" s="572"/>
      <c r="K48" s="572"/>
    </row>
    <row r="49" spans="2:2" x14ac:dyDescent="0.25">
      <c r="B49" s="434">
        <f>SUM(B3:B48)</f>
        <v>46</v>
      </c>
    </row>
  </sheetData>
  <mergeCells count="89">
    <mergeCell ref="A1:K1"/>
    <mergeCell ref="I13:I17"/>
    <mergeCell ref="J13:J17"/>
    <mergeCell ref="K13:K17"/>
    <mergeCell ref="F18:F19"/>
    <mergeCell ref="G18:G19"/>
    <mergeCell ref="H18:H19"/>
    <mergeCell ref="I18:I19"/>
    <mergeCell ref="J18:J19"/>
    <mergeCell ref="K18:K19"/>
    <mergeCell ref="C13:C17"/>
    <mergeCell ref="C18:C19"/>
    <mergeCell ref="B3:B8"/>
    <mergeCell ref="B9:B12"/>
    <mergeCell ref="B13:B17"/>
    <mergeCell ref="B18:B19"/>
    <mergeCell ref="B26:B27"/>
    <mergeCell ref="B28:B31"/>
    <mergeCell ref="B32:B35"/>
    <mergeCell ref="B45:B48"/>
    <mergeCell ref="F32:F35"/>
    <mergeCell ref="C37:C44"/>
    <mergeCell ref="B37:B44"/>
    <mergeCell ref="F37:F44"/>
    <mergeCell ref="C32:C35"/>
    <mergeCell ref="C26:C27"/>
    <mergeCell ref="C28:C31"/>
    <mergeCell ref="C45:C48"/>
    <mergeCell ref="B20:B22"/>
    <mergeCell ref="B23:B25"/>
    <mergeCell ref="K23:K25"/>
    <mergeCell ref="K26:K27"/>
    <mergeCell ref="K28:K31"/>
    <mergeCell ref="F28:F31"/>
    <mergeCell ref="G28:G31"/>
    <mergeCell ref="H28:H31"/>
    <mergeCell ref="I28:I31"/>
    <mergeCell ref="J28:J31"/>
    <mergeCell ref="G20:G22"/>
    <mergeCell ref="H20:H22"/>
    <mergeCell ref="I20:I22"/>
    <mergeCell ref="J20:J22"/>
    <mergeCell ref="F23:F25"/>
    <mergeCell ref="G23:G25"/>
    <mergeCell ref="K45:K48"/>
    <mergeCell ref="K32:K35"/>
    <mergeCell ref="K37:K44"/>
    <mergeCell ref="F3:F8"/>
    <mergeCell ref="K3:K8"/>
    <mergeCell ref="F9:F12"/>
    <mergeCell ref="K9:K12"/>
    <mergeCell ref="F20:F22"/>
    <mergeCell ref="K20:K22"/>
    <mergeCell ref="G13:G17"/>
    <mergeCell ref="F13:F17"/>
    <mergeCell ref="H13:H17"/>
    <mergeCell ref="F45:F48"/>
    <mergeCell ref="G45:G48"/>
    <mergeCell ref="H45:H48"/>
    <mergeCell ref="I45:I48"/>
    <mergeCell ref="J45:J48"/>
    <mergeCell ref="G37:G44"/>
    <mergeCell ref="H37:H44"/>
    <mergeCell ref="I37:I44"/>
    <mergeCell ref="J37:J44"/>
    <mergeCell ref="G32:G35"/>
    <mergeCell ref="H32:H35"/>
    <mergeCell ref="I32:I35"/>
    <mergeCell ref="J32:J35"/>
    <mergeCell ref="F26:F27"/>
    <mergeCell ref="G26:G27"/>
    <mergeCell ref="H26:H27"/>
    <mergeCell ref="I26:I27"/>
    <mergeCell ref="J26:J27"/>
    <mergeCell ref="J3:J8"/>
    <mergeCell ref="C3:C8"/>
    <mergeCell ref="C9:C12"/>
    <mergeCell ref="C20:C22"/>
    <mergeCell ref="C23:C25"/>
    <mergeCell ref="G3:G8"/>
    <mergeCell ref="H23:H25"/>
    <mergeCell ref="I23:I25"/>
    <mergeCell ref="H3:H8"/>
    <mergeCell ref="I3:I8"/>
    <mergeCell ref="J23:J25"/>
    <mergeCell ref="G9:G12"/>
    <mergeCell ref="H9:H12"/>
    <mergeCell ref="I9:I12"/>
    <mergeCell ref="J9:J12"/>
  </mergeCells>
  <pageMargins left="0.37" right="0.15748031496062992" top="0.11811023622047245" bottom="0" header="0.15748031496062992" footer="0.15748031496062992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316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337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334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24" t="s">
        <v>295</v>
      </c>
      <c r="F10" s="229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461</v>
      </c>
      <c r="D11" s="485"/>
      <c r="E11" s="2" t="s">
        <v>118</v>
      </c>
      <c r="F11" s="306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635</v>
      </c>
      <c r="D12" s="492"/>
      <c r="E12" s="2" t="s">
        <v>118</v>
      </c>
      <c r="F12" s="306">
        <v>2013</v>
      </c>
      <c r="G12" s="227"/>
      <c r="H12" s="228"/>
    </row>
    <row r="13" spans="1:8" x14ac:dyDescent="0.2">
      <c r="A13" s="491" t="s">
        <v>30</v>
      </c>
      <c r="B13" s="492"/>
      <c r="C13" s="485" t="s">
        <v>332</v>
      </c>
      <c r="D13" s="485"/>
      <c r="E13" s="2" t="s">
        <v>118</v>
      </c>
      <c r="F13" s="306"/>
      <c r="G13" s="491"/>
      <c r="H13" s="492"/>
    </row>
    <row r="14" spans="1:8" x14ac:dyDescent="0.2">
      <c r="A14" s="491" t="s">
        <v>31</v>
      </c>
      <c r="B14" s="492"/>
      <c r="C14" s="491" t="s">
        <v>60</v>
      </c>
      <c r="D14" s="492"/>
      <c r="E14" s="2" t="s">
        <v>118</v>
      </c>
      <c r="F14" s="306"/>
      <c r="G14" s="225"/>
      <c r="H14" s="226"/>
    </row>
    <row r="15" spans="1:8" x14ac:dyDescent="0.2">
      <c r="A15" s="491"/>
      <c r="B15" s="492"/>
      <c r="C15" s="491" t="s">
        <v>168</v>
      </c>
      <c r="D15" s="492"/>
      <c r="E15" s="2" t="s">
        <v>118</v>
      </c>
      <c r="F15" s="306"/>
      <c r="G15" s="491"/>
      <c r="H15" s="492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118</v>
      </c>
      <c r="F16" s="306"/>
      <c r="G16" s="225"/>
      <c r="H16" s="226"/>
    </row>
    <row r="17" spans="1:8" x14ac:dyDescent="0.2">
      <c r="A17" s="491" t="s">
        <v>29</v>
      </c>
      <c r="B17" s="492"/>
      <c r="C17" s="491" t="s">
        <v>326</v>
      </c>
      <c r="D17" s="492"/>
      <c r="E17" s="2" t="s">
        <v>118</v>
      </c>
      <c r="F17" s="306" t="s">
        <v>255</v>
      </c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118</v>
      </c>
      <c r="F18" s="306">
        <v>2</v>
      </c>
      <c r="G18" s="491"/>
      <c r="H18" s="492"/>
    </row>
    <row r="19" spans="1:8" x14ac:dyDescent="0.2">
      <c r="A19" s="485"/>
      <c r="B19" s="485"/>
      <c r="E19" s="2"/>
      <c r="G19" s="491"/>
      <c r="H19" s="492"/>
    </row>
    <row r="20" spans="1:8" x14ac:dyDescent="0.2">
      <c r="A20" s="271"/>
      <c r="B20" s="272"/>
      <c r="C20" s="491"/>
      <c r="D20" s="492"/>
      <c r="E20" s="2"/>
      <c r="F20" s="8"/>
      <c r="G20" s="271"/>
      <c r="H20" s="272"/>
    </row>
    <row r="21" spans="1:8" x14ac:dyDescent="0.2">
      <c r="A21" s="271"/>
      <c r="B21" s="272"/>
      <c r="C21" s="491"/>
      <c r="D21" s="492"/>
      <c r="E21" s="2"/>
      <c r="F21" s="8"/>
      <c r="G21" s="271"/>
      <c r="H21" s="27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81</v>
      </c>
      <c r="C34" s="490"/>
      <c r="D34" s="47" t="s">
        <v>3</v>
      </c>
      <c r="E34" s="25" t="s">
        <v>328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329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24" t="s">
        <v>21</v>
      </c>
      <c r="B38" s="224" t="s">
        <v>7</v>
      </c>
      <c r="C38" s="224" t="s">
        <v>22</v>
      </c>
      <c r="D38" s="224" t="s">
        <v>23</v>
      </c>
      <c r="E38" s="19"/>
      <c r="F38" s="510" t="s">
        <v>24</v>
      </c>
      <c r="G38" s="497"/>
      <c r="H38" s="224" t="s">
        <v>23</v>
      </c>
    </row>
    <row r="39" spans="1:8" x14ac:dyDescent="0.2">
      <c r="A39" s="223">
        <v>1</v>
      </c>
      <c r="B39" s="223" t="s">
        <v>50</v>
      </c>
      <c r="C39" s="223">
        <v>260</v>
      </c>
      <c r="D39" s="223" t="s">
        <v>63</v>
      </c>
      <c r="E39" s="16"/>
      <c r="F39" s="11"/>
      <c r="G39" s="12"/>
      <c r="H39" s="8"/>
    </row>
    <row r="40" spans="1:8" x14ac:dyDescent="0.2">
      <c r="A40" s="223">
        <v>2</v>
      </c>
      <c r="B40" s="223" t="s">
        <v>51</v>
      </c>
      <c r="C40" s="223">
        <v>240</v>
      </c>
      <c r="D40" s="223" t="s">
        <v>63</v>
      </c>
      <c r="E40" s="16"/>
      <c r="F40" s="11"/>
      <c r="G40" s="12"/>
      <c r="H40" s="8"/>
    </row>
    <row r="41" spans="1:8" x14ac:dyDescent="0.2">
      <c r="A41" s="223"/>
      <c r="B41" s="223"/>
      <c r="C41" s="223"/>
      <c r="D41" s="223"/>
      <c r="E41" s="16"/>
      <c r="F41" s="11"/>
      <c r="G41" s="12"/>
      <c r="H41" s="8"/>
    </row>
    <row r="42" spans="1:8" x14ac:dyDescent="0.2">
      <c r="A42" s="223"/>
      <c r="B42" s="223"/>
      <c r="C42" s="223"/>
      <c r="D42" s="223"/>
      <c r="E42" s="16"/>
      <c r="F42" s="11"/>
      <c r="G42" s="12"/>
      <c r="H42" s="8"/>
    </row>
    <row r="43" spans="1:8" x14ac:dyDescent="0.2">
      <c r="A43" s="223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379</v>
      </c>
    </row>
    <row r="47" spans="1:8" ht="15" customHeight="1" x14ac:dyDescent="0.25">
      <c r="A47" s="514" t="s">
        <v>19</v>
      </c>
      <c r="B47" s="514"/>
      <c r="C47" s="25" t="s">
        <v>378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24" t="s">
        <v>20</v>
      </c>
      <c r="B50" s="510" t="s">
        <v>45</v>
      </c>
      <c r="C50" s="497"/>
      <c r="D50" s="224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318</v>
      </c>
      <c r="C51" s="497"/>
      <c r="D51" s="224" t="s">
        <v>66</v>
      </c>
      <c r="E51" s="510" t="s">
        <v>65</v>
      </c>
      <c r="F51" s="497"/>
      <c r="G51" s="510">
        <v>65812806532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24" t="s">
        <v>112</v>
      </c>
      <c r="E52" s="510" t="s">
        <v>243</v>
      </c>
      <c r="F52" s="497"/>
      <c r="G52" s="510" t="s">
        <v>327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24" t="s">
        <v>66</v>
      </c>
      <c r="E53" s="510" t="s">
        <v>65</v>
      </c>
      <c r="F53" s="497"/>
      <c r="G53" s="510" t="s">
        <v>214</v>
      </c>
      <c r="H53" s="497"/>
      <c r="J53" s="3"/>
    </row>
    <row r="54" spans="1:10" ht="13.5" x14ac:dyDescent="0.25">
      <c r="A54" s="31" t="s">
        <v>14</v>
      </c>
      <c r="B54" s="510"/>
      <c r="C54" s="497"/>
      <c r="D54" s="224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24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24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8">
    <mergeCell ref="E70:G70"/>
    <mergeCell ref="A70:C70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4:B14"/>
    <mergeCell ref="A15:B15"/>
    <mergeCell ref="C15:D15"/>
    <mergeCell ref="G15:H15"/>
    <mergeCell ref="A11:B11"/>
    <mergeCell ref="C11:D11"/>
    <mergeCell ref="G11:H11"/>
    <mergeCell ref="A12:B12"/>
    <mergeCell ref="C12:D12"/>
    <mergeCell ref="A13:B13"/>
    <mergeCell ref="C13:D13"/>
    <mergeCell ref="G13:H13"/>
    <mergeCell ref="A18:B18"/>
    <mergeCell ref="C18:D18"/>
    <mergeCell ref="G19:H19"/>
    <mergeCell ref="A22:B22"/>
    <mergeCell ref="C22:D22"/>
    <mergeCell ref="G22:H22"/>
    <mergeCell ref="C16:D16"/>
    <mergeCell ref="A17:B17"/>
    <mergeCell ref="C17:D17"/>
    <mergeCell ref="G17:H17"/>
    <mergeCell ref="G18:H18"/>
    <mergeCell ref="C20:D20"/>
    <mergeCell ref="C21:D21"/>
    <mergeCell ref="A16:B16"/>
    <mergeCell ref="C14:D14"/>
    <mergeCell ref="A19:B19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61:H61"/>
    <mergeCell ref="A64:H6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</mergeCells>
  <pageMargins left="0.70866141732283472" right="0" top="0.39370078740157483" bottom="0.35433070866141736" header="0.31496062992125984" footer="0.31496062992125984"/>
  <pageSetup paperSize="9" scale="80" orientation="portrait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316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/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/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314" t="s">
        <v>295</v>
      </c>
      <c r="F10" s="315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324</v>
      </c>
      <c r="D11" s="485"/>
      <c r="E11" s="2" t="s">
        <v>118</v>
      </c>
      <c r="F11" s="313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635</v>
      </c>
      <c r="D12" s="492"/>
      <c r="E12" s="2" t="s">
        <v>118</v>
      </c>
      <c r="F12" s="313">
        <v>2013</v>
      </c>
      <c r="G12" s="316"/>
      <c r="H12" s="317"/>
    </row>
    <row r="13" spans="1:8" x14ac:dyDescent="0.2">
      <c r="A13" s="491" t="s">
        <v>30</v>
      </c>
      <c r="B13" s="492"/>
      <c r="C13" s="485" t="s">
        <v>332</v>
      </c>
      <c r="D13" s="485"/>
      <c r="E13" s="2" t="s">
        <v>118</v>
      </c>
      <c r="F13" s="313"/>
      <c r="G13" s="491"/>
      <c r="H13" s="492"/>
    </row>
    <row r="14" spans="1:8" x14ac:dyDescent="0.2">
      <c r="A14" s="491" t="s">
        <v>31</v>
      </c>
      <c r="B14" s="492"/>
      <c r="C14" s="491" t="s">
        <v>60</v>
      </c>
      <c r="D14" s="492"/>
      <c r="E14" s="2" t="s">
        <v>118</v>
      </c>
      <c r="F14" s="313"/>
      <c r="G14" s="311"/>
      <c r="H14" s="312"/>
    </row>
    <row r="15" spans="1:8" x14ac:dyDescent="0.2">
      <c r="A15" s="491"/>
      <c r="B15" s="492"/>
      <c r="C15" s="491" t="s">
        <v>168</v>
      </c>
      <c r="D15" s="492"/>
      <c r="E15" s="2" t="s">
        <v>118</v>
      </c>
      <c r="F15" s="313"/>
      <c r="G15" s="491"/>
      <c r="H15" s="492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118</v>
      </c>
      <c r="F16" s="313"/>
      <c r="G16" s="311"/>
      <c r="H16" s="312"/>
    </row>
    <row r="17" spans="1:8" x14ac:dyDescent="0.2">
      <c r="A17" s="491" t="s">
        <v>29</v>
      </c>
      <c r="B17" s="492"/>
      <c r="C17" s="491" t="s">
        <v>326</v>
      </c>
      <c r="D17" s="492"/>
      <c r="E17" s="2" t="s">
        <v>118</v>
      </c>
      <c r="F17" s="313" t="s">
        <v>255</v>
      </c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118</v>
      </c>
      <c r="F18" s="313">
        <v>2</v>
      </c>
      <c r="G18" s="491"/>
      <c r="H18" s="492"/>
    </row>
    <row r="19" spans="1:8" x14ac:dyDescent="0.2">
      <c r="A19" s="485"/>
      <c r="B19" s="485"/>
      <c r="E19" s="2"/>
      <c r="G19" s="491"/>
      <c r="H19" s="492"/>
    </row>
    <row r="20" spans="1:8" x14ac:dyDescent="0.2">
      <c r="A20" s="311"/>
      <c r="B20" s="312"/>
      <c r="C20" s="491"/>
      <c r="D20" s="492"/>
      <c r="E20" s="2"/>
      <c r="F20" s="8"/>
      <c r="G20" s="311"/>
      <c r="H20" s="312"/>
    </row>
    <row r="21" spans="1:8" x14ac:dyDescent="0.2">
      <c r="A21" s="311"/>
      <c r="B21" s="312"/>
      <c r="C21" s="491"/>
      <c r="D21" s="492"/>
      <c r="E21" s="2"/>
      <c r="F21" s="8"/>
      <c r="G21" s="311"/>
      <c r="H21" s="312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170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460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140</v>
      </c>
      <c r="C35" s="517"/>
      <c r="D35" s="46" t="s">
        <v>73</v>
      </c>
      <c r="E35" s="48" t="s">
        <v>138</v>
      </c>
      <c r="F35" s="46" t="s">
        <v>5</v>
      </c>
      <c r="G35" s="518" t="s">
        <v>302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314" t="s">
        <v>21</v>
      </c>
      <c r="B38" s="314" t="s">
        <v>7</v>
      </c>
      <c r="C38" s="314" t="s">
        <v>22</v>
      </c>
      <c r="D38" s="314" t="s">
        <v>23</v>
      </c>
      <c r="E38" s="19"/>
      <c r="F38" s="510" t="s">
        <v>24</v>
      </c>
      <c r="G38" s="497"/>
      <c r="H38" s="314" t="s">
        <v>23</v>
      </c>
    </row>
    <row r="39" spans="1:8" x14ac:dyDescent="0.2">
      <c r="A39" s="313">
        <v>1</v>
      </c>
      <c r="B39" s="313" t="s">
        <v>50</v>
      </c>
      <c r="C39" s="313">
        <v>160</v>
      </c>
      <c r="D39" s="313" t="s">
        <v>63</v>
      </c>
      <c r="E39" s="16"/>
      <c r="F39" s="11"/>
      <c r="G39" s="12"/>
      <c r="H39" s="8"/>
    </row>
    <row r="40" spans="1:8" x14ac:dyDescent="0.2">
      <c r="A40" s="313"/>
      <c r="B40" s="313"/>
      <c r="C40" s="313"/>
      <c r="D40" s="313"/>
      <c r="E40" s="16"/>
      <c r="F40" s="11"/>
      <c r="G40" s="12"/>
      <c r="H40" s="8"/>
    </row>
    <row r="41" spans="1:8" x14ac:dyDescent="0.2">
      <c r="A41" s="313"/>
      <c r="B41" s="313"/>
      <c r="C41" s="313"/>
      <c r="D41" s="313"/>
      <c r="E41" s="16"/>
      <c r="F41" s="11"/>
      <c r="G41" s="12"/>
      <c r="H41" s="8"/>
    </row>
    <row r="42" spans="1:8" x14ac:dyDescent="0.2">
      <c r="A42" s="313"/>
      <c r="B42" s="313"/>
      <c r="C42" s="313"/>
      <c r="D42" s="313"/>
      <c r="E42" s="16"/>
      <c r="F42" s="11"/>
      <c r="G42" s="12"/>
      <c r="H42" s="8"/>
    </row>
    <row r="43" spans="1:8" x14ac:dyDescent="0.2">
      <c r="A43" s="313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456</v>
      </c>
    </row>
    <row r="47" spans="1:8" ht="15" customHeight="1" x14ac:dyDescent="0.25">
      <c r="A47" s="514" t="s">
        <v>19</v>
      </c>
      <c r="B47" s="514"/>
      <c r="C47" s="25" t="s">
        <v>457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314" t="s">
        <v>20</v>
      </c>
      <c r="B50" s="510" t="s">
        <v>45</v>
      </c>
      <c r="C50" s="497"/>
      <c r="D50" s="314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318</v>
      </c>
      <c r="C51" s="497"/>
      <c r="D51" s="314" t="s">
        <v>66</v>
      </c>
      <c r="E51" s="510" t="s">
        <v>65</v>
      </c>
      <c r="F51" s="497"/>
      <c r="G51" s="510">
        <v>65813679714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314" t="s">
        <v>68</v>
      </c>
      <c r="E52" s="510" t="s">
        <v>458</v>
      </c>
      <c r="F52" s="497"/>
      <c r="G52" s="510" t="s">
        <v>459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314" t="s">
        <v>66</v>
      </c>
      <c r="E53" s="510" t="s">
        <v>65</v>
      </c>
      <c r="F53" s="497"/>
      <c r="G53" s="510" t="s">
        <v>214</v>
      </c>
      <c r="H53" s="497"/>
      <c r="J53" s="3"/>
    </row>
    <row r="54" spans="1:10" ht="13.5" x14ac:dyDescent="0.25">
      <c r="A54" s="31" t="s">
        <v>14</v>
      </c>
      <c r="B54" s="510"/>
      <c r="C54" s="497"/>
      <c r="D54" s="314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314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314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8">
    <mergeCell ref="A61:H61"/>
    <mergeCell ref="A64:H64"/>
    <mergeCell ref="A70:C70"/>
    <mergeCell ref="E70:G70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G19:H19"/>
    <mergeCell ref="C20:D20"/>
    <mergeCell ref="C21:D21"/>
    <mergeCell ref="A22:B22"/>
    <mergeCell ref="C22:D22"/>
    <mergeCell ref="G22:H22"/>
    <mergeCell ref="A17:B17"/>
    <mergeCell ref="C17:D17"/>
    <mergeCell ref="G17:H17"/>
    <mergeCell ref="A18:B18"/>
    <mergeCell ref="C18:D18"/>
    <mergeCell ref="G18:H18"/>
    <mergeCell ref="A14:B14"/>
    <mergeCell ref="C14:D14"/>
    <mergeCell ref="A15:B15"/>
    <mergeCell ref="C15:D15"/>
    <mergeCell ref="G15:H15"/>
    <mergeCell ref="A16:B16"/>
    <mergeCell ref="C16:D16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298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303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299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13" t="s">
        <v>295</v>
      </c>
      <c r="F10" s="212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629</v>
      </c>
      <c r="D11" s="485"/>
      <c r="E11" s="2" t="s">
        <v>118</v>
      </c>
      <c r="F11" s="325"/>
      <c r="G11" s="487"/>
      <c r="H11" s="488"/>
    </row>
    <row r="12" spans="1:8" x14ac:dyDescent="0.2">
      <c r="A12" s="489" t="s">
        <v>83</v>
      </c>
      <c r="B12" s="490"/>
      <c r="C12" s="491" t="s">
        <v>644</v>
      </c>
      <c r="D12" s="492"/>
      <c r="E12" s="2" t="s">
        <v>118</v>
      </c>
      <c r="F12" s="325">
        <v>2007</v>
      </c>
      <c r="G12" s="214"/>
      <c r="H12" s="215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25" t="s">
        <v>191</v>
      </c>
      <c r="G13" s="491"/>
      <c r="H13" s="492"/>
    </row>
    <row r="14" spans="1:8" x14ac:dyDescent="0.2">
      <c r="A14" s="485" t="s">
        <v>31</v>
      </c>
      <c r="B14" s="485"/>
      <c r="C14" s="485" t="s">
        <v>315</v>
      </c>
      <c r="D14" s="485"/>
      <c r="E14" s="2" t="s">
        <v>118</v>
      </c>
      <c r="F14" s="325"/>
      <c r="G14" s="491"/>
      <c r="H14" s="492"/>
    </row>
    <row r="15" spans="1:8" x14ac:dyDescent="0.2">
      <c r="A15" s="452"/>
      <c r="B15" s="453"/>
      <c r="C15" s="491" t="s">
        <v>60</v>
      </c>
      <c r="D15" s="492"/>
      <c r="E15" s="2" t="s">
        <v>90</v>
      </c>
      <c r="F15" s="451"/>
      <c r="G15" s="452"/>
      <c r="H15" s="453"/>
    </row>
    <row r="16" spans="1:8" x14ac:dyDescent="0.2">
      <c r="A16" s="491" t="s">
        <v>28</v>
      </c>
      <c r="B16" s="492"/>
      <c r="C16" s="491" t="s">
        <v>82</v>
      </c>
      <c r="D16" s="492"/>
      <c r="E16" s="2" t="s">
        <v>632</v>
      </c>
      <c r="F16" s="325"/>
      <c r="G16" s="491"/>
      <c r="H16" s="492"/>
    </row>
    <row r="17" spans="1:8" x14ac:dyDescent="0.2">
      <c r="A17" s="485" t="s">
        <v>29</v>
      </c>
      <c r="B17" s="485"/>
      <c r="C17" s="485" t="s">
        <v>313</v>
      </c>
      <c r="D17" s="485"/>
      <c r="E17" s="2" t="s">
        <v>118</v>
      </c>
      <c r="F17" s="325" t="s">
        <v>314</v>
      </c>
      <c r="G17" s="491"/>
      <c r="H17" s="492"/>
    </row>
    <row r="18" spans="1:8" x14ac:dyDescent="0.2">
      <c r="A18" s="491" t="s">
        <v>85</v>
      </c>
      <c r="B18" s="492"/>
      <c r="C18" s="485" t="s">
        <v>87</v>
      </c>
      <c r="D18" s="485"/>
      <c r="E18" s="2" t="s">
        <v>631</v>
      </c>
      <c r="F18" s="325">
        <v>2</v>
      </c>
      <c r="G18" s="491"/>
      <c r="H18" s="492"/>
    </row>
    <row r="19" spans="1:8" x14ac:dyDescent="0.2">
      <c r="A19" s="326"/>
      <c r="B19" s="327"/>
      <c r="C19" s="491" t="s">
        <v>630</v>
      </c>
      <c r="D19" s="492"/>
      <c r="E19" s="2" t="s">
        <v>90</v>
      </c>
      <c r="F19" s="8"/>
      <c r="G19" s="326"/>
      <c r="H19" s="327"/>
    </row>
    <row r="20" spans="1:8" x14ac:dyDescent="0.2">
      <c r="A20" s="326"/>
      <c r="B20" s="327"/>
      <c r="C20" s="326"/>
      <c r="D20" s="327"/>
      <c r="E20" s="2"/>
      <c r="F20" s="8"/>
      <c r="G20" s="326"/>
      <c r="H20" s="327"/>
    </row>
    <row r="21" spans="1:8" x14ac:dyDescent="0.2">
      <c r="A21" s="485"/>
      <c r="B21" s="485"/>
      <c r="C21" s="485"/>
      <c r="D21" s="485"/>
      <c r="E21" s="2"/>
      <c r="F21" s="8"/>
      <c r="G21" s="491"/>
      <c r="H21" s="492"/>
    </row>
    <row r="22" spans="1:8" x14ac:dyDescent="0.2">
      <c r="A22" s="491"/>
      <c r="B22" s="492"/>
      <c r="C22" s="491"/>
      <c r="D22" s="492"/>
      <c r="E22" s="2"/>
      <c r="F22" s="8"/>
      <c r="G22" s="271"/>
      <c r="H22" s="272"/>
    </row>
    <row r="23" spans="1:8" x14ac:dyDescent="0.2">
      <c r="A23" s="491"/>
      <c r="B23" s="492"/>
      <c r="C23" s="491"/>
      <c r="D23" s="492"/>
      <c r="E23" s="2"/>
      <c r="F23" s="8"/>
      <c r="G23" s="271"/>
      <c r="H23" s="27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623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626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624</v>
      </c>
      <c r="C35" s="517"/>
      <c r="D35" s="46" t="s">
        <v>73</v>
      </c>
      <c r="E35" s="48" t="s">
        <v>625</v>
      </c>
      <c r="F35" s="46" t="s">
        <v>5</v>
      </c>
      <c r="G35" s="518" t="s">
        <v>310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13" t="s">
        <v>21</v>
      </c>
      <c r="B38" s="213" t="s">
        <v>7</v>
      </c>
      <c r="C38" s="213" t="s">
        <v>22</v>
      </c>
      <c r="D38" s="213" t="s">
        <v>23</v>
      </c>
      <c r="E38" s="19"/>
      <c r="F38" s="510" t="s">
        <v>24</v>
      </c>
      <c r="G38" s="497"/>
      <c r="H38" s="213" t="s">
        <v>23</v>
      </c>
    </row>
    <row r="39" spans="1:8" x14ac:dyDescent="0.2">
      <c r="A39" s="211">
        <v>1</v>
      </c>
      <c r="B39" s="211" t="s">
        <v>50</v>
      </c>
      <c r="C39" s="211">
        <v>120</v>
      </c>
      <c r="D39" s="211" t="s">
        <v>63</v>
      </c>
      <c r="E39" s="16"/>
      <c r="F39" s="11"/>
      <c r="G39" s="12"/>
      <c r="H39" s="8"/>
    </row>
    <row r="40" spans="1:8" x14ac:dyDescent="0.2">
      <c r="A40" s="211">
        <v>2</v>
      </c>
      <c r="B40" s="211" t="s">
        <v>51</v>
      </c>
      <c r="C40" s="211">
        <v>200</v>
      </c>
      <c r="D40" s="211" t="s">
        <v>63</v>
      </c>
      <c r="E40" s="16"/>
      <c r="F40" s="11"/>
      <c r="G40" s="12"/>
      <c r="H40" s="8"/>
    </row>
    <row r="41" spans="1:8" x14ac:dyDescent="0.2">
      <c r="A41" s="211"/>
      <c r="B41" s="211"/>
      <c r="C41" s="211"/>
      <c r="D41" s="211"/>
      <c r="E41" s="16"/>
      <c r="F41" s="11"/>
      <c r="G41" s="12"/>
      <c r="H41" s="8"/>
    </row>
    <row r="42" spans="1:8" x14ac:dyDescent="0.2">
      <c r="A42" s="211"/>
      <c r="B42" s="211"/>
      <c r="C42" s="211"/>
      <c r="D42" s="211"/>
      <c r="E42" s="16"/>
      <c r="F42" s="11"/>
      <c r="G42" s="12"/>
      <c r="H42" s="8"/>
    </row>
    <row r="43" spans="1:8" x14ac:dyDescent="0.2">
      <c r="A43" s="211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471</v>
      </c>
    </row>
    <row r="47" spans="1:8" ht="15" customHeight="1" x14ac:dyDescent="0.25">
      <c r="A47" s="514" t="s">
        <v>19</v>
      </c>
      <c r="B47" s="514"/>
      <c r="C47" s="25" t="s">
        <v>602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13" t="s">
        <v>20</v>
      </c>
      <c r="B50" s="510" t="s">
        <v>45</v>
      </c>
      <c r="C50" s="497"/>
      <c r="D50" s="213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291</v>
      </c>
      <c r="C51" s="497"/>
      <c r="D51" s="213" t="s">
        <v>134</v>
      </c>
      <c r="E51" s="510" t="s">
        <v>627</v>
      </c>
      <c r="F51" s="497"/>
      <c r="G51" s="510" t="s">
        <v>628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13" t="s">
        <v>68</v>
      </c>
      <c r="E52" s="510" t="s">
        <v>311</v>
      </c>
      <c r="F52" s="497"/>
      <c r="G52" s="510" t="s">
        <v>312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13" t="s">
        <v>134</v>
      </c>
      <c r="E53" s="510" t="s">
        <v>65</v>
      </c>
      <c r="F53" s="497"/>
      <c r="G53" s="510" t="s">
        <v>628</v>
      </c>
      <c r="H53" s="497"/>
      <c r="J53" s="3"/>
    </row>
    <row r="54" spans="1:10" ht="13.5" x14ac:dyDescent="0.25">
      <c r="A54" s="31" t="s">
        <v>14</v>
      </c>
      <c r="B54" s="510"/>
      <c r="C54" s="497"/>
      <c r="D54" s="213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13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13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6">
    <mergeCell ref="C15:D15"/>
    <mergeCell ref="C19:D19"/>
    <mergeCell ref="A23:B23"/>
    <mergeCell ref="C22:D22"/>
    <mergeCell ref="C23:D23"/>
    <mergeCell ref="A27:B28"/>
    <mergeCell ref="A24:B24"/>
    <mergeCell ref="C24:D24"/>
    <mergeCell ref="G24:H24"/>
    <mergeCell ref="A70:C70"/>
    <mergeCell ref="E70:G70"/>
    <mergeCell ref="E7:G7"/>
    <mergeCell ref="A9:H9"/>
    <mergeCell ref="A10:B10"/>
    <mergeCell ref="C10:D10"/>
    <mergeCell ref="G10:H10"/>
    <mergeCell ref="A14:B14"/>
    <mergeCell ref="C14:D14"/>
    <mergeCell ref="G14:H14"/>
    <mergeCell ref="G13:H13"/>
    <mergeCell ref="C27:D27"/>
    <mergeCell ref="E27:F27"/>
    <mergeCell ref="G27:H28"/>
    <mergeCell ref="A29:B29"/>
    <mergeCell ref="G29:H29"/>
    <mergeCell ref="G16:H16"/>
    <mergeCell ref="A17:B17"/>
    <mergeCell ref="C17:D17"/>
    <mergeCell ref="G17:H17"/>
    <mergeCell ref="A26:H26"/>
    <mergeCell ref="A12:B12"/>
    <mergeCell ref="C12:D12"/>
    <mergeCell ref="A13:B13"/>
    <mergeCell ref="A1:H1"/>
    <mergeCell ref="B3:C3"/>
    <mergeCell ref="B5:D5"/>
    <mergeCell ref="E5:G5"/>
    <mergeCell ref="B6:D6"/>
    <mergeCell ref="E6:G6"/>
    <mergeCell ref="A11:B11"/>
    <mergeCell ref="C11:D11"/>
    <mergeCell ref="G11:H11"/>
    <mergeCell ref="C13:D13"/>
    <mergeCell ref="B7:D7"/>
    <mergeCell ref="A37:D37"/>
    <mergeCell ref="E37:H37"/>
    <mergeCell ref="A30:B30"/>
    <mergeCell ref="G30:H30"/>
    <mergeCell ref="A31:B31"/>
    <mergeCell ref="G31:H31"/>
    <mergeCell ref="A32:B32"/>
    <mergeCell ref="G32:H32"/>
    <mergeCell ref="A33:H33"/>
    <mergeCell ref="B34:C34"/>
    <mergeCell ref="G34:H34"/>
    <mergeCell ref="B35:C35"/>
    <mergeCell ref="G35:H35"/>
    <mergeCell ref="A18:B18"/>
    <mergeCell ref="C18:D18"/>
    <mergeCell ref="G18:H18"/>
    <mergeCell ref="A21:B21"/>
    <mergeCell ref="C21:D21"/>
    <mergeCell ref="G21:H21"/>
    <mergeCell ref="A16:B16"/>
    <mergeCell ref="C16:D16"/>
    <mergeCell ref="A22:B22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48:H48"/>
    <mergeCell ref="A61:H61"/>
    <mergeCell ref="A64:H6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</mergeCells>
  <pageMargins left="0.70866141732283472" right="0" top="0.39370078740157483" bottom="0.35433070866141736" header="0.31496062992125984" footer="0.31496062992125984"/>
  <pageSetup paperSize="122" scale="80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A7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298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303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299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205" t="s">
        <v>295</v>
      </c>
      <c r="F10" s="210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2" t="s">
        <v>118</v>
      </c>
      <c r="F11" s="306">
        <v>2013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306">
        <v>2013</v>
      </c>
      <c r="G12" s="208"/>
      <c r="H12" s="209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06" t="s">
        <v>191</v>
      </c>
      <c r="G13" s="491"/>
      <c r="H13" s="492"/>
    </row>
    <row r="14" spans="1:8" x14ac:dyDescent="0.2">
      <c r="A14" s="491" t="s">
        <v>108</v>
      </c>
      <c r="B14" s="492"/>
      <c r="C14" s="491" t="s">
        <v>176</v>
      </c>
      <c r="D14" s="492"/>
      <c r="E14" s="2" t="s">
        <v>118</v>
      </c>
      <c r="F14" s="306" t="s">
        <v>454</v>
      </c>
      <c r="G14" s="206"/>
      <c r="H14" s="207"/>
    </row>
    <row r="15" spans="1:8" x14ac:dyDescent="0.2">
      <c r="A15" s="491" t="s">
        <v>31</v>
      </c>
      <c r="B15" s="492"/>
      <c r="C15" s="491" t="s">
        <v>60</v>
      </c>
      <c r="D15" s="492"/>
      <c r="E15" s="2" t="s">
        <v>118</v>
      </c>
      <c r="F15" s="306"/>
      <c r="G15" s="206"/>
      <c r="H15" s="207"/>
    </row>
    <row r="16" spans="1:8" x14ac:dyDescent="0.2">
      <c r="A16" s="307"/>
      <c r="B16" s="308"/>
      <c r="C16" s="491" t="s">
        <v>287</v>
      </c>
      <c r="D16" s="492"/>
      <c r="E16" s="2" t="s">
        <v>118</v>
      </c>
      <c r="F16" s="306"/>
      <c r="G16" s="491"/>
      <c r="H16" s="492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306"/>
      <c r="G17" s="206"/>
      <c r="H17" s="207"/>
    </row>
    <row r="18" spans="1:8" x14ac:dyDescent="0.2">
      <c r="A18" s="491" t="s">
        <v>29</v>
      </c>
      <c r="B18" s="492"/>
      <c r="C18" s="491" t="s">
        <v>195</v>
      </c>
      <c r="D18" s="492"/>
      <c r="E18" s="2" t="s">
        <v>118</v>
      </c>
      <c r="F18" s="306" t="s">
        <v>255</v>
      </c>
      <c r="G18" s="491"/>
      <c r="H18" s="492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118</v>
      </c>
      <c r="F19" s="306">
        <v>2</v>
      </c>
      <c r="G19" s="491"/>
      <c r="H19" s="492"/>
    </row>
    <row r="20" spans="1:8" x14ac:dyDescent="0.2">
      <c r="A20" s="485"/>
      <c r="B20" s="485"/>
      <c r="C20" s="485"/>
      <c r="D20" s="485"/>
      <c r="E20" s="2"/>
      <c r="F20" s="2"/>
      <c r="G20" s="491"/>
      <c r="H20" s="492"/>
    </row>
    <row r="21" spans="1:8" x14ac:dyDescent="0.2">
      <c r="A21" s="485"/>
      <c r="B21" s="485"/>
      <c r="C21" s="485"/>
      <c r="D21" s="485"/>
      <c r="E21" s="2"/>
      <c r="F21" s="8"/>
      <c r="G21" s="491"/>
      <c r="H21" s="492"/>
    </row>
    <row r="22" spans="1:8" x14ac:dyDescent="0.2">
      <c r="A22" s="491"/>
      <c r="B22" s="492"/>
      <c r="C22" s="491"/>
      <c r="D22" s="492"/>
      <c r="E22" s="2"/>
      <c r="F22" s="8"/>
      <c r="G22" s="271"/>
      <c r="H22" s="27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414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305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77</v>
      </c>
      <c r="F35" s="46" t="s">
        <v>5</v>
      </c>
      <c r="G35" s="518" t="s">
        <v>171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205" t="s">
        <v>21</v>
      </c>
      <c r="B38" s="205" t="s">
        <v>7</v>
      </c>
      <c r="C38" s="205" t="s">
        <v>22</v>
      </c>
      <c r="D38" s="205" t="s">
        <v>23</v>
      </c>
      <c r="E38" s="19"/>
      <c r="F38" s="510" t="s">
        <v>24</v>
      </c>
      <c r="G38" s="497"/>
      <c r="H38" s="205" t="s">
        <v>23</v>
      </c>
    </row>
    <row r="39" spans="1:8" x14ac:dyDescent="0.2">
      <c r="A39" s="204">
        <v>1</v>
      </c>
      <c r="B39" s="204" t="s">
        <v>50</v>
      </c>
      <c r="C39" s="204">
        <v>450</v>
      </c>
      <c r="D39" s="204" t="s">
        <v>63</v>
      </c>
      <c r="E39" s="16"/>
      <c r="F39" s="11"/>
      <c r="G39" s="12"/>
      <c r="H39" s="8"/>
    </row>
    <row r="40" spans="1:8" x14ac:dyDescent="0.2">
      <c r="A40" s="204">
        <v>2</v>
      </c>
      <c r="B40" s="204" t="s">
        <v>51</v>
      </c>
      <c r="C40" s="204">
        <v>500</v>
      </c>
      <c r="D40" s="204" t="s">
        <v>63</v>
      </c>
      <c r="E40" s="16"/>
      <c r="F40" s="11"/>
      <c r="G40" s="12"/>
      <c r="H40" s="8"/>
    </row>
    <row r="41" spans="1:8" x14ac:dyDescent="0.2">
      <c r="A41" s="204"/>
      <c r="B41" s="204"/>
      <c r="C41" s="204"/>
      <c r="D41" s="204"/>
      <c r="E41" s="16"/>
      <c r="F41" s="11"/>
      <c r="G41" s="12"/>
      <c r="H41" s="8"/>
    </row>
    <row r="42" spans="1:8" x14ac:dyDescent="0.2">
      <c r="A42" s="204"/>
      <c r="B42" s="204"/>
      <c r="C42" s="204"/>
      <c r="D42" s="204"/>
      <c r="E42" s="16"/>
      <c r="F42" s="11"/>
      <c r="G42" s="12"/>
      <c r="H42" s="8"/>
    </row>
    <row r="43" spans="1:8" x14ac:dyDescent="0.2">
      <c r="A43" s="204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469</v>
      </c>
    </row>
    <row r="47" spans="1:8" ht="15" customHeight="1" x14ac:dyDescent="0.25">
      <c r="A47" s="514" t="s">
        <v>19</v>
      </c>
      <c r="B47" s="514"/>
      <c r="C47" s="25" t="s">
        <v>569</v>
      </c>
      <c r="D47" s="29" t="s">
        <v>1</v>
      </c>
      <c r="E47" s="29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205" t="s">
        <v>20</v>
      </c>
      <c r="B50" s="510" t="s">
        <v>45</v>
      </c>
      <c r="C50" s="497"/>
      <c r="D50" s="205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291</v>
      </c>
      <c r="C51" s="497"/>
      <c r="D51" s="205" t="s">
        <v>93</v>
      </c>
      <c r="E51" s="510" t="s">
        <v>65</v>
      </c>
      <c r="F51" s="497"/>
      <c r="G51" s="510" t="s">
        <v>306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205" t="s">
        <v>68</v>
      </c>
      <c r="E52" s="510" t="s">
        <v>470</v>
      </c>
      <c r="F52" s="497"/>
      <c r="G52" s="510" t="s">
        <v>307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05" t="s">
        <v>93</v>
      </c>
      <c r="E53" s="510" t="s">
        <v>65</v>
      </c>
      <c r="F53" s="497"/>
      <c r="G53" s="510" t="s">
        <v>174</v>
      </c>
      <c r="H53" s="497"/>
      <c r="J53" s="3"/>
    </row>
    <row r="54" spans="1:10" ht="13.5" x14ac:dyDescent="0.25">
      <c r="A54" s="31" t="s">
        <v>14</v>
      </c>
      <c r="B54" s="510"/>
      <c r="C54" s="497"/>
      <c r="D54" s="205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205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205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10"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E70:G70"/>
    <mergeCell ref="A70:C70"/>
    <mergeCell ref="B59:C59"/>
    <mergeCell ref="E59:F59"/>
    <mergeCell ref="G59:H59"/>
    <mergeCell ref="A61:H61"/>
    <mergeCell ref="A64:H64"/>
    <mergeCell ref="B57:C57"/>
    <mergeCell ref="E57:F57"/>
    <mergeCell ref="G57:H57"/>
    <mergeCell ref="B58:C58"/>
    <mergeCell ref="E58:F58"/>
    <mergeCell ref="G58:H58"/>
    <mergeCell ref="B51:C51"/>
    <mergeCell ref="E51:F51"/>
    <mergeCell ref="G51:H51"/>
    <mergeCell ref="B52:C52"/>
    <mergeCell ref="E52:F52"/>
    <mergeCell ref="G52:H52"/>
    <mergeCell ref="A47:B47"/>
    <mergeCell ref="F47:G47"/>
    <mergeCell ref="A48:H48"/>
    <mergeCell ref="A49:H49"/>
    <mergeCell ref="B50:C50"/>
    <mergeCell ref="E50:F50"/>
    <mergeCell ref="G50:H50"/>
    <mergeCell ref="A37:D37"/>
    <mergeCell ref="E37:H37"/>
    <mergeCell ref="F38:G38"/>
    <mergeCell ref="A45:H45"/>
    <mergeCell ref="A46:B46"/>
    <mergeCell ref="F46:G46"/>
    <mergeCell ref="A32:B32"/>
    <mergeCell ref="G32:H32"/>
    <mergeCell ref="A33:H33"/>
    <mergeCell ref="B34:C34"/>
    <mergeCell ref="G34:H34"/>
    <mergeCell ref="B35:C35"/>
    <mergeCell ref="G35:H35"/>
    <mergeCell ref="A29:B29"/>
    <mergeCell ref="G29:H29"/>
    <mergeCell ref="A30:B30"/>
    <mergeCell ref="G30:H30"/>
    <mergeCell ref="A31:B31"/>
    <mergeCell ref="G31:H31"/>
    <mergeCell ref="A24:B24"/>
    <mergeCell ref="C24:D24"/>
    <mergeCell ref="G24:H24"/>
    <mergeCell ref="A26:H26"/>
    <mergeCell ref="A27:B28"/>
    <mergeCell ref="C27:D27"/>
    <mergeCell ref="E27:F27"/>
    <mergeCell ref="G27:H28"/>
    <mergeCell ref="A21:B21"/>
    <mergeCell ref="C21:D21"/>
    <mergeCell ref="G21:H21"/>
    <mergeCell ref="A23:B23"/>
    <mergeCell ref="C23:D23"/>
    <mergeCell ref="G23:H23"/>
    <mergeCell ref="G19:H19"/>
    <mergeCell ref="A19:B19"/>
    <mergeCell ref="C19:D19"/>
    <mergeCell ref="G20:H20"/>
    <mergeCell ref="C22:D22"/>
    <mergeCell ref="A22:B22"/>
    <mergeCell ref="A20:B20"/>
    <mergeCell ref="C20:D20"/>
    <mergeCell ref="A14:B14"/>
    <mergeCell ref="C15:D15"/>
    <mergeCell ref="C16:D16"/>
    <mergeCell ref="G16:H16"/>
    <mergeCell ref="A18:B18"/>
    <mergeCell ref="C18:D18"/>
    <mergeCell ref="G18:H18"/>
    <mergeCell ref="A15:B15"/>
    <mergeCell ref="A17:B17"/>
    <mergeCell ref="C14:D14"/>
    <mergeCell ref="C17:D17"/>
    <mergeCell ref="A12:B12"/>
    <mergeCell ref="C12:D12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A11:B11"/>
    <mergeCell ref="C11:D11"/>
    <mergeCell ref="G11:H11"/>
  </mergeCells>
  <pageMargins left="0.70866141732283472" right="0" top="0.39370078740157483" bottom="0.35433070866141736" header="0.31496062992125984" footer="0.31496062992125984"/>
  <pageSetup paperSize="9" scale="80"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workbookViewId="0">
      <selection activeCell="C12" sqref="C12:D12"/>
    </sheetView>
  </sheetViews>
  <sheetFormatPr baseColWidth="10" defaultColWidth="11.42578125" defaultRowHeight="12.75" x14ac:dyDescent="0.2"/>
  <cols>
    <col min="1" max="1" width="11.85546875" style="1" customWidth="1"/>
    <col min="2" max="2" width="12.7109375" style="1" customWidth="1"/>
    <col min="3" max="3" width="12.42578125" style="1" customWidth="1"/>
    <col min="4" max="4" width="18.28515625" style="1" customWidth="1"/>
    <col min="5" max="5" width="16.42578125" style="1" customWidth="1"/>
    <col min="6" max="6" width="14.5703125" style="1" customWidth="1"/>
    <col min="7" max="7" width="8" style="1" customWidth="1"/>
    <col min="8" max="8" width="19.28515625" style="1" customWidth="1"/>
    <col min="9" max="9" width="11.42578125" style="1" customWidth="1"/>
    <col min="10" max="16384" width="11.42578125" style="1"/>
  </cols>
  <sheetData>
    <row r="1" spans="1:8" ht="19.5" customHeight="1" x14ac:dyDescent="0.2">
      <c r="A1" s="480" t="s">
        <v>34</v>
      </c>
      <c r="B1" s="480"/>
      <c r="C1" s="480"/>
      <c r="D1" s="480"/>
      <c r="E1" s="480"/>
      <c r="F1" s="480"/>
      <c r="G1" s="480"/>
      <c r="H1" s="480"/>
    </row>
    <row r="2" spans="1:8" x14ac:dyDescent="0.2">
      <c r="E2" s="3"/>
      <c r="F2" s="3"/>
      <c r="G2" s="3"/>
      <c r="H2" s="3"/>
    </row>
    <row r="3" spans="1:8" ht="13.5" x14ac:dyDescent="0.25">
      <c r="B3" s="481" t="s">
        <v>43</v>
      </c>
      <c r="C3" s="481"/>
      <c r="D3" s="21"/>
      <c r="H3" s="9"/>
    </row>
    <row r="4" spans="1:8" x14ac:dyDescent="0.2">
      <c r="E4" s="3"/>
      <c r="F4" s="3"/>
      <c r="G4" s="3"/>
      <c r="H4" s="3"/>
    </row>
    <row r="5" spans="1:8" ht="13.5" x14ac:dyDescent="0.25">
      <c r="B5" s="482" t="s">
        <v>46</v>
      </c>
      <c r="C5" s="483"/>
      <c r="D5" s="484"/>
      <c r="E5" s="485" t="s">
        <v>298</v>
      </c>
      <c r="F5" s="485"/>
      <c r="G5" s="485"/>
      <c r="H5" s="3"/>
    </row>
    <row r="6" spans="1:8" ht="13.5" x14ac:dyDescent="0.25">
      <c r="B6" s="482" t="s">
        <v>47</v>
      </c>
      <c r="C6" s="483"/>
      <c r="D6" s="484"/>
      <c r="E6" s="485" t="s">
        <v>472</v>
      </c>
      <c r="F6" s="485"/>
      <c r="G6" s="485"/>
      <c r="H6" s="3"/>
    </row>
    <row r="7" spans="1:8" ht="13.5" x14ac:dyDescent="0.25">
      <c r="B7" s="482" t="s">
        <v>48</v>
      </c>
      <c r="C7" s="483"/>
      <c r="D7" s="484"/>
      <c r="E7" s="485" t="s">
        <v>299</v>
      </c>
      <c r="F7" s="485"/>
      <c r="G7" s="485"/>
      <c r="H7" s="3"/>
    </row>
    <row r="8" spans="1:8" x14ac:dyDescent="0.2">
      <c r="B8" s="22"/>
      <c r="C8" s="22"/>
      <c r="D8" s="22"/>
      <c r="E8" s="22"/>
      <c r="F8" s="22"/>
      <c r="G8" s="22"/>
      <c r="H8" s="3"/>
    </row>
    <row r="9" spans="1:8" ht="13.5" x14ac:dyDescent="0.25">
      <c r="A9" s="493" t="s">
        <v>16</v>
      </c>
      <c r="B9" s="494"/>
      <c r="C9" s="494"/>
      <c r="D9" s="494"/>
      <c r="E9" s="494"/>
      <c r="F9" s="494"/>
      <c r="G9" s="494"/>
      <c r="H9" s="495"/>
    </row>
    <row r="10" spans="1:8" ht="13.5" x14ac:dyDescent="0.25">
      <c r="A10" s="496" t="s">
        <v>44</v>
      </c>
      <c r="B10" s="497"/>
      <c r="C10" s="498" t="s">
        <v>9</v>
      </c>
      <c r="D10" s="498"/>
      <c r="E10" s="199" t="s">
        <v>295</v>
      </c>
      <c r="F10" s="200" t="s">
        <v>17</v>
      </c>
      <c r="G10" s="499" t="s">
        <v>18</v>
      </c>
      <c r="H10" s="499"/>
    </row>
    <row r="11" spans="1:8" x14ac:dyDescent="0.2">
      <c r="A11" s="486" t="s">
        <v>27</v>
      </c>
      <c r="B11" s="486"/>
      <c r="C11" s="485" t="s">
        <v>304</v>
      </c>
      <c r="D11" s="485"/>
      <c r="E11" s="2" t="s">
        <v>118</v>
      </c>
      <c r="F11" s="328" t="s">
        <v>190</v>
      </c>
      <c r="G11" s="487"/>
      <c r="H11" s="488"/>
    </row>
    <row r="12" spans="1:8" x14ac:dyDescent="0.2">
      <c r="A12" s="489" t="s">
        <v>83</v>
      </c>
      <c r="B12" s="490"/>
      <c r="C12" s="491" t="s">
        <v>636</v>
      </c>
      <c r="D12" s="492"/>
      <c r="E12" s="2" t="s">
        <v>118</v>
      </c>
      <c r="F12" s="328">
        <v>2013</v>
      </c>
      <c r="G12" s="201"/>
      <c r="H12" s="202"/>
    </row>
    <row r="13" spans="1:8" x14ac:dyDescent="0.2">
      <c r="A13" s="491" t="s">
        <v>30</v>
      </c>
      <c r="B13" s="492"/>
      <c r="C13" s="485" t="s">
        <v>59</v>
      </c>
      <c r="D13" s="485"/>
      <c r="E13" s="2" t="s">
        <v>118</v>
      </c>
      <c r="F13" s="328" t="s">
        <v>191</v>
      </c>
      <c r="G13" s="491"/>
      <c r="H13" s="492"/>
    </row>
    <row r="14" spans="1:8" x14ac:dyDescent="0.2">
      <c r="A14" s="491" t="s">
        <v>296</v>
      </c>
      <c r="B14" s="492"/>
      <c r="C14" s="491" t="s">
        <v>176</v>
      </c>
      <c r="D14" s="492"/>
      <c r="E14" s="2" t="s">
        <v>118</v>
      </c>
      <c r="F14" s="328" t="s">
        <v>297</v>
      </c>
      <c r="G14" s="197"/>
      <c r="H14" s="198"/>
    </row>
    <row r="15" spans="1:8" x14ac:dyDescent="0.2">
      <c r="A15" s="485" t="s">
        <v>31</v>
      </c>
      <c r="B15" s="485"/>
      <c r="C15" s="485" t="s">
        <v>60</v>
      </c>
      <c r="D15" s="485"/>
      <c r="E15" s="2" t="s">
        <v>118</v>
      </c>
      <c r="F15" s="328"/>
      <c r="G15" s="491"/>
      <c r="H15" s="492"/>
    </row>
    <row r="16" spans="1:8" x14ac:dyDescent="0.2">
      <c r="A16" s="197"/>
      <c r="B16" s="198"/>
      <c r="C16" s="491" t="s">
        <v>168</v>
      </c>
      <c r="D16" s="492"/>
      <c r="E16" s="2" t="s">
        <v>118</v>
      </c>
      <c r="F16" s="328"/>
      <c r="G16" s="197"/>
      <c r="H16" s="198"/>
    </row>
    <row r="17" spans="1:8" x14ac:dyDescent="0.2">
      <c r="A17" s="491" t="s">
        <v>28</v>
      </c>
      <c r="B17" s="492"/>
      <c r="C17" s="491" t="s">
        <v>82</v>
      </c>
      <c r="D17" s="492"/>
      <c r="E17" s="2" t="s">
        <v>118</v>
      </c>
      <c r="F17" s="328"/>
      <c r="G17" s="491"/>
      <c r="H17" s="492"/>
    </row>
    <row r="18" spans="1:8" x14ac:dyDescent="0.2">
      <c r="A18" s="485" t="s">
        <v>29</v>
      </c>
      <c r="B18" s="485"/>
      <c r="C18" s="485" t="s">
        <v>432</v>
      </c>
      <c r="D18" s="485"/>
      <c r="E18" s="2" t="s">
        <v>118</v>
      </c>
      <c r="F18" s="328" t="s">
        <v>255</v>
      </c>
      <c r="G18" s="491"/>
      <c r="H18" s="492"/>
    </row>
    <row r="19" spans="1:8" x14ac:dyDescent="0.2">
      <c r="A19" s="491" t="s">
        <v>85</v>
      </c>
      <c r="B19" s="492"/>
      <c r="C19" s="485" t="s">
        <v>87</v>
      </c>
      <c r="D19" s="485"/>
      <c r="E19" s="2" t="s">
        <v>118</v>
      </c>
      <c r="F19" s="328">
        <v>2</v>
      </c>
      <c r="G19" s="491"/>
      <c r="H19" s="492"/>
    </row>
    <row r="20" spans="1:8" x14ac:dyDescent="0.2">
      <c r="A20" s="329"/>
      <c r="B20" s="330"/>
      <c r="C20" s="491"/>
      <c r="D20" s="492"/>
      <c r="E20" s="2"/>
      <c r="F20" s="328"/>
      <c r="G20" s="329"/>
      <c r="H20" s="330"/>
    </row>
    <row r="21" spans="1:8" x14ac:dyDescent="0.2">
      <c r="A21" s="329"/>
      <c r="B21" s="330"/>
      <c r="C21" s="491"/>
      <c r="D21" s="492"/>
      <c r="E21" s="2"/>
      <c r="F21" s="328"/>
      <c r="G21" s="329"/>
      <c r="H21" s="330"/>
    </row>
    <row r="22" spans="1:8" x14ac:dyDescent="0.2">
      <c r="A22" s="485"/>
      <c r="B22" s="485"/>
      <c r="C22" s="485"/>
      <c r="D22" s="485"/>
      <c r="E22" s="2"/>
      <c r="F22" s="8"/>
      <c r="G22" s="491"/>
      <c r="H22" s="492"/>
    </row>
    <row r="23" spans="1:8" x14ac:dyDescent="0.2">
      <c r="A23" s="485"/>
      <c r="B23" s="485"/>
      <c r="C23" s="485"/>
      <c r="D23" s="485"/>
      <c r="E23" s="2"/>
      <c r="F23" s="8"/>
      <c r="G23" s="491"/>
      <c r="H23" s="492"/>
    </row>
    <row r="24" spans="1:8" x14ac:dyDescent="0.2">
      <c r="A24" s="485"/>
      <c r="B24" s="485"/>
      <c r="C24" s="485"/>
      <c r="D24" s="485"/>
      <c r="E24" s="2"/>
      <c r="F24" s="8"/>
      <c r="G24" s="491"/>
      <c r="H24" s="492"/>
    </row>
    <row r="25" spans="1:8" x14ac:dyDescent="0.2">
      <c r="A25" s="22"/>
      <c r="B25" s="22"/>
      <c r="C25" s="22"/>
      <c r="D25" s="22"/>
      <c r="E25" s="3"/>
      <c r="F25" s="9"/>
      <c r="G25" s="22"/>
      <c r="H25" s="22"/>
    </row>
    <row r="26" spans="1:8" ht="13.5" x14ac:dyDescent="0.25">
      <c r="A26" s="493" t="s">
        <v>40</v>
      </c>
      <c r="B26" s="494"/>
      <c r="C26" s="502"/>
      <c r="D26" s="502"/>
      <c r="E26" s="502"/>
      <c r="F26" s="502"/>
      <c r="G26" s="494"/>
      <c r="H26" s="495"/>
    </row>
    <row r="27" spans="1:8" ht="15" customHeight="1" x14ac:dyDescent="0.25">
      <c r="A27" s="503" t="s">
        <v>35</v>
      </c>
      <c r="B27" s="504"/>
      <c r="C27" s="507" t="s">
        <v>39</v>
      </c>
      <c r="D27" s="508"/>
      <c r="E27" s="507" t="s">
        <v>37</v>
      </c>
      <c r="F27" s="509"/>
      <c r="G27" s="503" t="s">
        <v>38</v>
      </c>
      <c r="H27" s="504"/>
    </row>
    <row r="28" spans="1:8" ht="13.5" x14ac:dyDescent="0.25">
      <c r="A28" s="505"/>
      <c r="B28" s="506"/>
      <c r="C28" s="32" t="s">
        <v>36</v>
      </c>
      <c r="D28" s="32"/>
      <c r="E28" s="45" t="s">
        <v>53</v>
      </c>
      <c r="F28" s="45" t="s">
        <v>21</v>
      </c>
      <c r="G28" s="505"/>
      <c r="H28" s="506"/>
    </row>
    <row r="29" spans="1:8" x14ac:dyDescent="0.2">
      <c r="A29" s="491" t="s">
        <v>415</v>
      </c>
      <c r="B29" s="492"/>
      <c r="C29" s="23" t="s">
        <v>49</v>
      </c>
      <c r="D29" s="23"/>
      <c r="E29" s="24"/>
      <c r="F29" s="24" t="s">
        <v>49</v>
      </c>
      <c r="G29" s="491"/>
      <c r="H29" s="492"/>
    </row>
    <row r="30" spans="1:8" x14ac:dyDescent="0.2">
      <c r="A30" s="491"/>
      <c r="B30" s="492"/>
      <c r="C30" s="23"/>
      <c r="D30" s="23"/>
      <c r="E30" s="24"/>
      <c r="F30" s="24"/>
      <c r="G30" s="491"/>
      <c r="H30" s="492"/>
    </row>
    <row r="31" spans="1:8" x14ac:dyDescent="0.2">
      <c r="A31" s="491"/>
      <c r="B31" s="492"/>
      <c r="C31" s="23"/>
      <c r="D31" s="23"/>
      <c r="E31" s="24"/>
      <c r="F31" s="24"/>
      <c r="G31" s="491"/>
      <c r="H31" s="492"/>
    </row>
    <row r="32" spans="1:8" x14ac:dyDescent="0.2">
      <c r="A32" s="491"/>
      <c r="B32" s="492"/>
      <c r="C32" s="26"/>
      <c r="D32" s="26"/>
      <c r="E32" s="24"/>
      <c r="F32" s="24"/>
      <c r="G32" s="491"/>
      <c r="H32" s="492"/>
    </row>
    <row r="33" spans="1:8" ht="13.5" x14ac:dyDescent="0.25">
      <c r="A33" s="511" t="s">
        <v>2</v>
      </c>
      <c r="B33" s="511"/>
      <c r="C33" s="511"/>
      <c r="D33" s="511"/>
      <c r="E33" s="511"/>
      <c r="F33" s="511"/>
      <c r="G33" s="511"/>
      <c r="H33" s="511"/>
    </row>
    <row r="34" spans="1:8" ht="13.5" x14ac:dyDescent="0.25">
      <c r="A34" s="47" t="s">
        <v>52</v>
      </c>
      <c r="B34" s="489" t="s">
        <v>127</v>
      </c>
      <c r="C34" s="490"/>
      <c r="D34" s="47" t="s">
        <v>3</v>
      </c>
      <c r="E34" s="25" t="s">
        <v>588</v>
      </c>
      <c r="F34" s="47" t="s">
        <v>4</v>
      </c>
      <c r="G34" s="489" t="s">
        <v>78</v>
      </c>
      <c r="H34" s="490"/>
    </row>
    <row r="35" spans="1:8" ht="13.5" customHeight="1" x14ac:dyDescent="0.2">
      <c r="A35" s="46" t="s">
        <v>75</v>
      </c>
      <c r="B35" s="516" t="s">
        <v>91</v>
      </c>
      <c r="C35" s="517"/>
      <c r="D35" s="46" t="s">
        <v>73</v>
      </c>
      <c r="E35" s="48" t="s">
        <v>183</v>
      </c>
      <c r="F35" s="46" t="s">
        <v>5</v>
      </c>
      <c r="G35" s="518" t="s">
        <v>128</v>
      </c>
      <c r="H35" s="519"/>
    </row>
    <row r="36" spans="1:8" x14ac:dyDescent="0.2">
      <c r="B36" s="22"/>
      <c r="C36" s="22"/>
      <c r="D36" s="22"/>
      <c r="E36" s="22"/>
      <c r="F36" s="22"/>
      <c r="G36" s="22"/>
      <c r="H36" s="3"/>
    </row>
    <row r="37" spans="1:8" ht="13.5" x14ac:dyDescent="0.25">
      <c r="A37" s="482" t="s">
        <v>41</v>
      </c>
      <c r="B37" s="483"/>
      <c r="C37" s="483"/>
      <c r="D37" s="484"/>
      <c r="E37" s="482" t="s">
        <v>42</v>
      </c>
      <c r="F37" s="483"/>
      <c r="G37" s="483"/>
      <c r="H37" s="484"/>
    </row>
    <row r="38" spans="1:8" ht="13.5" x14ac:dyDescent="0.25">
      <c r="A38" s="199" t="s">
        <v>21</v>
      </c>
      <c r="B38" s="199" t="s">
        <v>7</v>
      </c>
      <c r="C38" s="199" t="s">
        <v>22</v>
      </c>
      <c r="D38" s="199" t="s">
        <v>23</v>
      </c>
      <c r="E38" s="19"/>
      <c r="F38" s="510" t="s">
        <v>24</v>
      </c>
      <c r="G38" s="497"/>
      <c r="H38" s="199" t="s">
        <v>23</v>
      </c>
    </row>
    <row r="39" spans="1:8" x14ac:dyDescent="0.2">
      <c r="A39" s="196">
        <v>1</v>
      </c>
      <c r="B39" s="196" t="s">
        <v>50</v>
      </c>
      <c r="C39" s="196">
        <v>200</v>
      </c>
      <c r="D39" s="196" t="s">
        <v>63</v>
      </c>
      <c r="E39" s="16"/>
      <c r="F39" s="11"/>
      <c r="G39" s="12"/>
      <c r="H39" s="8"/>
    </row>
    <row r="40" spans="1:8" x14ac:dyDescent="0.2">
      <c r="A40" s="196">
        <v>2</v>
      </c>
      <c r="B40" s="196" t="s">
        <v>51</v>
      </c>
      <c r="C40" s="196">
        <v>300</v>
      </c>
      <c r="D40" s="196" t="s">
        <v>63</v>
      </c>
      <c r="E40" s="16"/>
      <c r="F40" s="11"/>
      <c r="G40" s="12"/>
      <c r="H40" s="8"/>
    </row>
    <row r="41" spans="1:8" x14ac:dyDescent="0.2">
      <c r="A41" s="196"/>
      <c r="B41" s="196"/>
      <c r="C41" s="196"/>
      <c r="D41" s="196"/>
      <c r="E41" s="16"/>
      <c r="F41" s="11"/>
      <c r="G41" s="12"/>
      <c r="H41" s="8"/>
    </row>
    <row r="42" spans="1:8" x14ac:dyDescent="0.2">
      <c r="A42" s="196"/>
      <c r="B42" s="196"/>
      <c r="C42" s="196"/>
      <c r="D42" s="196"/>
      <c r="E42" s="16"/>
      <c r="F42" s="11"/>
      <c r="G42" s="12"/>
      <c r="H42" s="8"/>
    </row>
    <row r="43" spans="1:8" x14ac:dyDescent="0.2">
      <c r="A43" s="196"/>
      <c r="B43" s="15"/>
      <c r="C43" s="15"/>
      <c r="D43" s="15"/>
      <c r="E43" s="14"/>
      <c r="F43" s="17"/>
      <c r="G43" s="18"/>
      <c r="H43" s="15"/>
    </row>
    <row r="44" spans="1:8" x14ac:dyDescent="0.2">
      <c r="B44" s="22"/>
      <c r="C44" s="22"/>
      <c r="D44" s="22"/>
      <c r="E44" s="22"/>
      <c r="F44" s="22"/>
      <c r="G44" s="22"/>
      <c r="H44" s="3"/>
    </row>
    <row r="45" spans="1:8" ht="13.5" x14ac:dyDescent="0.25">
      <c r="A45" s="511" t="s">
        <v>0</v>
      </c>
      <c r="B45" s="511"/>
      <c r="C45" s="511"/>
      <c r="D45" s="511"/>
      <c r="E45" s="511"/>
      <c r="F45" s="511"/>
      <c r="G45" s="511"/>
      <c r="H45" s="511"/>
    </row>
    <row r="46" spans="1:8" ht="13.5" customHeight="1" x14ac:dyDescent="0.25">
      <c r="A46" s="512" t="s">
        <v>70</v>
      </c>
      <c r="B46" s="512"/>
      <c r="C46" s="27" t="s">
        <v>64</v>
      </c>
      <c r="D46" s="30" t="s">
        <v>54</v>
      </c>
      <c r="E46" s="28" t="s">
        <v>62</v>
      </c>
      <c r="F46" s="513" t="s">
        <v>55</v>
      </c>
      <c r="G46" s="513"/>
      <c r="H46" s="44" t="s">
        <v>402</v>
      </c>
    </row>
    <row r="47" spans="1:8" ht="15" customHeight="1" x14ac:dyDescent="0.25">
      <c r="A47" s="514" t="s">
        <v>19</v>
      </c>
      <c r="B47" s="514"/>
      <c r="C47" s="25" t="s">
        <v>401</v>
      </c>
      <c r="D47" s="29" t="s">
        <v>1</v>
      </c>
      <c r="E47" s="25" t="s">
        <v>375</v>
      </c>
      <c r="F47" s="515" t="s">
        <v>33</v>
      </c>
      <c r="G47" s="515"/>
      <c r="H47" s="295" t="s">
        <v>376</v>
      </c>
    </row>
    <row r="48" spans="1:8" x14ac:dyDescent="0.2">
      <c r="A48" s="520"/>
      <c r="B48" s="520"/>
      <c r="C48" s="520"/>
      <c r="D48" s="520"/>
      <c r="E48" s="520"/>
      <c r="F48" s="520"/>
      <c r="G48" s="520"/>
      <c r="H48" s="520"/>
    </row>
    <row r="49" spans="1:10" ht="13.5" x14ac:dyDescent="0.25">
      <c r="A49" s="493" t="s">
        <v>8</v>
      </c>
      <c r="B49" s="494"/>
      <c r="C49" s="494"/>
      <c r="D49" s="494"/>
      <c r="E49" s="494"/>
      <c r="F49" s="494"/>
      <c r="G49" s="494"/>
      <c r="H49" s="495"/>
    </row>
    <row r="50" spans="1:10" ht="13.5" x14ac:dyDescent="0.25">
      <c r="A50" s="199" t="s">
        <v>20</v>
      </c>
      <c r="B50" s="510" t="s">
        <v>45</v>
      </c>
      <c r="C50" s="497"/>
      <c r="D50" s="199" t="s">
        <v>6</v>
      </c>
      <c r="E50" s="510" t="s">
        <v>9</v>
      </c>
      <c r="F50" s="497"/>
      <c r="G50" s="510" t="s">
        <v>10</v>
      </c>
      <c r="H50" s="497"/>
    </row>
    <row r="51" spans="1:10" ht="15" customHeight="1" x14ac:dyDescent="0.25">
      <c r="A51" s="31" t="s">
        <v>11</v>
      </c>
      <c r="B51" s="510" t="s">
        <v>291</v>
      </c>
      <c r="C51" s="497"/>
      <c r="D51" s="199" t="s">
        <v>134</v>
      </c>
      <c r="E51" s="510" t="s">
        <v>65</v>
      </c>
      <c r="F51" s="497"/>
      <c r="G51" s="510" t="s">
        <v>622</v>
      </c>
      <c r="H51" s="497"/>
    </row>
    <row r="52" spans="1:10" ht="13.5" x14ac:dyDescent="0.25">
      <c r="A52" s="31" t="s">
        <v>12</v>
      </c>
      <c r="B52" s="510" t="s">
        <v>69</v>
      </c>
      <c r="C52" s="497"/>
      <c r="D52" s="199" t="s">
        <v>112</v>
      </c>
      <c r="E52" s="510" t="s">
        <v>273</v>
      </c>
      <c r="F52" s="497"/>
      <c r="G52" s="510" t="s">
        <v>301</v>
      </c>
      <c r="H52" s="497"/>
      <c r="J52" s="3"/>
    </row>
    <row r="53" spans="1:10" ht="13.5" x14ac:dyDescent="0.25">
      <c r="A53" s="31" t="s">
        <v>13</v>
      </c>
      <c r="B53" s="510" t="s">
        <v>71</v>
      </c>
      <c r="C53" s="497"/>
      <c r="D53" s="203" t="s">
        <v>134</v>
      </c>
      <c r="E53" s="510" t="s">
        <v>65</v>
      </c>
      <c r="F53" s="497"/>
      <c r="G53" s="510" t="s">
        <v>622</v>
      </c>
      <c r="H53" s="497"/>
      <c r="J53" s="3"/>
    </row>
    <row r="54" spans="1:10" ht="13.5" x14ac:dyDescent="0.25">
      <c r="A54" s="31" t="s">
        <v>14</v>
      </c>
      <c r="B54" s="510"/>
      <c r="C54" s="497"/>
      <c r="D54" s="199"/>
      <c r="E54" s="510"/>
      <c r="F54" s="497"/>
      <c r="G54" s="510"/>
      <c r="H54" s="497"/>
    </row>
    <row r="55" spans="1:10" ht="13.5" x14ac:dyDescent="0.25">
      <c r="A55" s="31" t="s">
        <v>15</v>
      </c>
      <c r="B55" s="510"/>
      <c r="C55" s="497"/>
      <c r="D55" s="199"/>
      <c r="E55" s="510"/>
      <c r="F55" s="497"/>
      <c r="G55" s="499"/>
      <c r="H55" s="499"/>
    </row>
    <row r="56" spans="1:10" ht="13.5" x14ac:dyDescent="0.25">
      <c r="A56" s="31" t="s">
        <v>25</v>
      </c>
      <c r="B56" s="510"/>
      <c r="C56" s="497"/>
      <c r="D56" s="199"/>
      <c r="E56" s="499"/>
      <c r="F56" s="499"/>
      <c r="G56" s="499"/>
      <c r="H56" s="499"/>
    </row>
    <row r="57" spans="1:10" ht="13.5" x14ac:dyDescent="0.25">
      <c r="A57" s="32" t="s">
        <v>26</v>
      </c>
      <c r="B57" s="510"/>
      <c r="C57" s="497"/>
      <c r="D57" s="8"/>
      <c r="E57" s="485"/>
      <c r="F57" s="485"/>
      <c r="G57" s="485"/>
      <c r="H57" s="485"/>
    </row>
    <row r="58" spans="1:10" ht="13.5" x14ac:dyDescent="0.25">
      <c r="A58" s="32" t="s">
        <v>26</v>
      </c>
      <c r="B58" s="510"/>
      <c r="C58" s="497"/>
      <c r="D58" s="8"/>
      <c r="E58" s="485"/>
      <c r="F58" s="485"/>
      <c r="G58" s="485"/>
      <c r="H58" s="485"/>
    </row>
    <row r="59" spans="1:10" ht="12.75" customHeight="1" x14ac:dyDescent="0.25">
      <c r="A59" s="32" t="s">
        <v>26</v>
      </c>
      <c r="B59" s="510"/>
      <c r="C59" s="497"/>
      <c r="D59" s="8"/>
      <c r="E59" s="485"/>
      <c r="F59" s="485"/>
      <c r="G59" s="485"/>
      <c r="H59" s="485"/>
    </row>
    <row r="60" spans="1:10" ht="12.75" customHeight="1" x14ac:dyDescent="0.2"/>
    <row r="61" spans="1:10" ht="13.5" x14ac:dyDescent="0.2">
      <c r="A61" s="521"/>
      <c r="B61" s="522"/>
      <c r="C61" s="522"/>
      <c r="D61" s="522"/>
      <c r="E61" s="522"/>
      <c r="F61" s="522"/>
      <c r="G61" s="522"/>
      <c r="H61" s="523"/>
    </row>
    <row r="62" spans="1:10" x14ac:dyDescent="0.2">
      <c r="A62" s="5"/>
      <c r="B62" s="5"/>
      <c r="C62" s="5"/>
      <c r="D62" s="5"/>
      <c r="E62" s="5"/>
      <c r="F62" s="5"/>
      <c r="G62" s="5"/>
      <c r="H62" s="5"/>
    </row>
    <row r="63" spans="1:10" x14ac:dyDescent="0.2">
      <c r="A63" s="5"/>
      <c r="B63" s="5"/>
      <c r="C63" s="5"/>
      <c r="D63" s="5"/>
      <c r="E63" s="5"/>
      <c r="F63" s="5"/>
      <c r="G63" s="5"/>
      <c r="H63" s="5"/>
    </row>
    <row r="64" spans="1:10" ht="38.25" customHeight="1" x14ac:dyDescent="0.2">
      <c r="A64" s="524"/>
      <c r="B64" s="524"/>
      <c r="C64" s="524"/>
      <c r="D64" s="524"/>
      <c r="E64" s="524"/>
      <c r="F64" s="524"/>
      <c r="G64" s="524"/>
      <c r="H64" s="524"/>
    </row>
    <row r="65" spans="1:8" x14ac:dyDescent="0.2">
      <c r="A65" s="5"/>
      <c r="B65" s="6"/>
      <c r="C65" s="6"/>
      <c r="D65" s="6"/>
      <c r="E65" s="6"/>
      <c r="F65" s="6"/>
      <c r="G65" s="6"/>
      <c r="H65" s="6"/>
    </row>
    <row r="69" spans="1:8" x14ac:dyDescent="0.2">
      <c r="A69" s="7"/>
      <c r="B69" s="7"/>
      <c r="C69" s="7"/>
      <c r="D69" s="3"/>
      <c r="E69" s="7"/>
      <c r="F69" s="7"/>
      <c r="G69" s="7"/>
    </row>
    <row r="70" spans="1:8" x14ac:dyDescent="0.2">
      <c r="A70" s="500" t="s">
        <v>355</v>
      </c>
      <c r="B70" s="500"/>
      <c r="C70" s="500"/>
      <c r="E70" s="500" t="s">
        <v>197</v>
      </c>
      <c r="F70" s="500"/>
      <c r="G70" s="500"/>
    </row>
  </sheetData>
  <mergeCells count="108">
    <mergeCell ref="E70:G70"/>
    <mergeCell ref="A70:C70"/>
    <mergeCell ref="A61:H61"/>
    <mergeCell ref="A64:H64"/>
    <mergeCell ref="B58:C58"/>
    <mergeCell ref="E58:F58"/>
    <mergeCell ref="G58:H58"/>
    <mergeCell ref="B59:C59"/>
    <mergeCell ref="E59:F59"/>
    <mergeCell ref="G59:H59"/>
    <mergeCell ref="B56:C56"/>
    <mergeCell ref="E56:F56"/>
    <mergeCell ref="G56:H56"/>
    <mergeCell ref="B57:C57"/>
    <mergeCell ref="E57:F57"/>
    <mergeCell ref="G57:H57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A48:H48"/>
    <mergeCell ref="A49:H49"/>
    <mergeCell ref="B50:C50"/>
    <mergeCell ref="E50:F50"/>
    <mergeCell ref="G50:H50"/>
    <mergeCell ref="B51:C51"/>
    <mergeCell ref="E51:F51"/>
    <mergeCell ref="G51:H51"/>
    <mergeCell ref="F38:G38"/>
    <mergeCell ref="A45:H45"/>
    <mergeCell ref="A46:B46"/>
    <mergeCell ref="F46:G46"/>
    <mergeCell ref="A47:B47"/>
    <mergeCell ref="F47:G47"/>
    <mergeCell ref="A33:H33"/>
    <mergeCell ref="B34:C34"/>
    <mergeCell ref="G34:H34"/>
    <mergeCell ref="B35:C35"/>
    <mergeCell ref="G35:H35"/>
    <mergeCell ref="A37:D37"/>
    <mergeCell ref="E37:H37"/>
    <mergeCell ref="A30:B30"/>
    <mergeCell ref="G30:H30"/>
    <mergeCell ref="A31:B31"/>
    <mergeCell ref="G31:H31"/>
    <mergeCell ref="A32:B32"/>
    <mergeCell ref="G32:H32"/>
    <mergeCell ref="A26:H26"/>
    <mergeCell ref="A27:B28"/>
    <mergeCell ref="C27:D27"/>
    <mergeCell ref="E27:F27"/>
    <mergeCell ref="G27:H28"/>
    <mergeCell ref="A29:B29"/>
    <mergeCell ref="G29:H29"/>
    <mergeCell ref="A23:B23"/>
    <mergeCell ref="C23:D23"/>
    <mergeCell ref="G23:H23"/>
    <mergeCell ref="A24:B24"/>
    <mergeCell ref="C24:D24"/>
    <mergeCell ref="G24:H24"/>
    <mergeCell ref="A19:B19"/>
    <mergeCell ref="C19:D19"/>
    <mergeCell ref="G19:H19"/>
    <mergeCell ref="A22:B22"/>
    <mergeCell ref="C22:D22"/>
    <mergeCell ref="G22:H22"/>
    <mergeCell ref="C20:D20"/>
    <mergeCell ref="C21:D21"/>
    <mergeCell ref="G15:H15"/>
    <mergeCell ref="C16:D16"/>
    <mergeCell ref="A17:B17"/>
    <mergeCell ref="C17:D17"/>
    <mergeCell ref="G17:H17"/>
    <mergeCell ref="A18:B18"/>
    <mergeCell ref="C18:D18"/>
    <mergeCell ref="G18:H18"/>
    <mergeCell ref="A14:B14"/>
    <mergeCell ref="C14:D14"/>
    <mergeCell ref="A15:B15"/>
    <mergeCell ref="C15:D15"/>
    <mergeCell ref="A13:B13"/>
    <mergeCell ref="C13:D13"/>
    <mergeCell ref="G13:H13"/>
    <mergeCell ref="B7:D7"/>
    <mergeCell ref="E7:G7"/>
    <mergeCell ref="A9:H9"/>
    <mergeCell ref="A10:B10"/>
    <mergeCell ref="C10:D10"/>
    <mergeCell ref="G10:H10"/>
    <mergeCell ref="A1:H1"/>
    <mergeCell ref="B3:C3"/>
    <mergeCell ref="B5:D5"/>
    <mergeCell ref="E5:G5"/>
    <mergeCell ref="B6:D6"/>
    <mergeCell ref="E6:G6"/>
    <mergeCell ref="G11:H11"/>
    <mergeCell ref="A12:B12"/>
    <mergeCell ref="C12:D12"/>
    <mergeCell ref="A11:B11"/>
    <mergeCell ref="C11:D11"/>
  </mergeCells>
  <pageMargins left="0.70866141732283472" right="0" top="0.39370078740157483" bottom="0.35433070866141736" header="0.31496062992125984" footer="0.31496062992125984"/>
  <pageSetup paperSize="9" scale="8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GERENTE</vt:lpstr>
      <vt:lpstr>FINANZAS</vt:lpstr>
      <vt:lpstr>ROSA</vt:lpstr>
      <vt:lpstr>MARIANA</vt:lpstr>
      <vt:lpstr>MINA</vt:lpstr>
      <vt:lpstr>VOLANTE</vt:lpstr>
      <vt:lpstr>SISTEMA VENTAS</vt:lpstr>
      <vt:lpstr>LUCIA</vt:lpstr>
      <vt:lpstr>LIDYA</vt:lpstr>
      <vt:lpstr>NOEMI</vt:lpstr>
      <vt:lpstr>SSOMA</vt:lpstr>
      <vt:lpstr>ASIST. RRHH</vt:lpstr>
      <vt:lpstr>JEFE-RRHH</vt:lpstr>
      <vt:lpstr>SERV-SOCIAL</vt:lpstr>
      <vt:lpstr>TOPICO</vt:lpstr>
      <vt:lpstr>TOPICO2</vt:lpstr>
      <vt:lpstr>CONTROLADOR1</vt:lpstr>
      <vt:lpstr>WEB</vt:lpstr>
      <vt:lpstr>PROXY</vt:lpstr>
      <vt:lpstr>CONTABILIDAD</vt:lpstr>
      <vt:lpstr>PLANTA</vt:lpstr>
      <vt:lpstr>ELECTRICO</vt:lpstr>
      <vt:lpstr>GERENTE-MANT</vt:lpstr>
      <vt:lpstr>JEFE-PROD</vt:lpstr>
      <vt:lpstr>AURORA</vt:lpstr>
      <vt:lpstr>AUX-ALMACEN</vt:lpstr>
      <vt:lpstr>AUX-ALMACEN2</vt:lpstr>
      <vt:lpstr>PLC1</vt:lpstr>
      <vt:lpstr>PLC2</vt:lpstr>
      <vt:lpstr>FELIX</vt:lpstr>
      <vt:lpstr>WALTER</vt:lpstr>
      <vt:lpstr>CARMEN</vt:lpstr>
      <vt:lpstr>JUAN</vt:lpstr>
      <vt:lpstr>PLAME</vt:lpstr>
      <vt:lpstr>CONTROLADOR2</vt:lpstr>
      <vt:lpstr>SERVIDOR-AS400</vt:lpstr>
      <vt:lpstr>DIRECTORIO</vt:lpstr>
      <vt:lpstr>SERVIDOR-SIGO</vt:lpstr>
      <vt:lpstr>STEPHANIE</vt:lpstr>
      <vt:lpstr>ASISTENTE</vt:lpstr>
      <vt:lpstr>YESENIA</vt:lpstr>
      <vt:lpstr>RICHARD</vt:lpstr>
      <vt:lpstr>DANIEL</vt:lpstr>
      <vt:lpstr>ZAIDA</vt:lpstr>
      <vt:lpstr>MELVA</vt:lpstr>
      <vt:lpstr>CONSOLIDADO</vt:lpstr>
      <vt:lpstr>SOPORTE-TEC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jfmurillo</dc:creator>
  <cp:lastModifiedBy>Walter Santiago Quispe Rodriguez</cp:lastModifiedBy>
  <cp:lastPrinted>2022-09-07T20:03:51Z</cp:lastPrinted>
  <dcterms:created xsi:type="dcterms:W3CDTF">2010-02-23T23:14:39Z</dcterms:created>
  <dcterms:modified xsi:type="dcterms:W3CDTF">2023-05-29T15:58:56Z</dcterms:modified>
</cp:coreProperties>
</file>